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5" yWindow="915" windowWidth="12120" windowHeight="9120" activeTab="0"/>
  </bookViews>
  <sheets>
    <sheet name="入力" sheetId="1" r:id="rId1"/>
  </sheets>
  <definedNames>
    <definedName name="_Order1" hidden="1">255</definedName>
    <definedName name="_Order2" hidden="1">0</definedName>
    <definedName name="_xlnm.Print_Area" localSheetId="0">'入力'!$A:$W</definedName>
    <definedName name="_xlnm.Print_Titles" localSheetId="0">'入力'!$3:$3</definedName>
    <definedName name="test">#REF!</definedName>
    <definedName name="データ">#REF!</definedName>
    <definedName name="基準">#REF!</definedName>
    <definedName name="読込">#REF!</definedName>
  </definedNames>
  <calcPr fullCalcOnLoad="1"/>
</workbook>
</file>

<file path=xl/comments1.xml><?xml version="1.0" encoding="utf-8"?>
<comments xmlns="http://schemas.openxmlformats.org/spreadsheetml/2006/main">
  <authors>
    <author>永田　勝久</author>
    <author>常葉菊川高校</author>
    <author>永田</author>
  </authors>
  <commentList>
    <comment ref="C29" authorId="0">
      <text>
        <r>
          <rPr>
            <sz val="9"/>
            <rFont val="ＭＳ Ｐゴシック"/>
            <family val="3"/>
          </rPr>
          <t>自動表示されます。入力できません。</t>
        </r>
      </text>
    </comment>
    <comment ref="J29" authorId="0">
      <text>
        <r>
          <rPr>
            <b/>
            <sz val="9"/>
            <rFont val="ＭＳ Ｐゴシック"/>
            <family val="3"/>
          </rPr>
          <t>漢字氏名を入力して下さい。全角５文字を基準として、文字数が４文字の場合は氏と名の間全角一文字空け、３文字の場合には氏と名の間全角２文字空け、５文字以上の場合には氏と名の間は空けないで下さい。外国人は半角ｶﾀｶﾅで入力して下さい。</t>
        </r>
        <r>
          <rPr>
            <sz val="9"/>
            <rFont val="ＭＳ Ｐゴシック"/>
            <family val="3"/>
          </rPr>
          <t xml:space="preserve">
例１　静岡　太郎　例２　静岡　　一　例３　　静岡一太郎</t>
        </r>
      </text>
    </comment>
    <comment ref="L29" authorId="0">
      <text>
        <r>
          <rPr>
            <sz val="9"/>
            <rFont val="ＭＳ Ｐゴシック"/>
            <family val="3"/>
          </rPr>
          <t>学年を半角で入力して下さい。</t>
        </r>
      </text>
    </comment>
    <comment ref="O29" authorId="1">
      <text>
        <r>
          <rPr>
            <sz val="9"/>
            <rFont val="ＭＳ Ｐゴシック"/>
            <family val="3"/>
          </rPr>
          <t>自己記録を半角で記入してください。短距離は秒と1/100秒の間にﾄﾞｯﾄを記入し､中長距離は分と秒の間にﾄﾞｯﾄを記入し､秒以下は記入しないで下さい。ﾌｨｰﾙﾄﾞ競技はmをﾄﾞｯﾄにして下さい。
例　11秒34は11.34
　　 9分26秒は9.26
　　 10m23は10.23</t>
        </r>
      </text>
    </comment>
    <comment ref="B29" authorId="2">
      <text>
        <r>
          <rPr>
            <sz val="9"/>
            <rFont val="ＭＳ Ｐゴシック"/>
            <family val="3"/>
          </rPr>
          <t xml:space="preserve">右の表を見て、部門と種目のコードを入力して下さい。
</t>
        </r>
      </text>
    </comment>
    <comment ref="E29" authorId="0">
      <text>
        <r>
          <rPr>
            <sz val="9"/>
            <rFont val="ＭＳ Ｐゴシック"/>
            <family val="3"/>
          </rPr>
          <t>自動表示されます。入力できません。</t>
        </r>
      </text>
    </comment>
    <comment ref="U5" authorId="0">
      <text>
        <r>
          <rPr>
            <sz val="9"/>
            <rFont val="ＭＳ Ｐゴシック"/>
            <family val="3"/>
          </rPr>
          <t>自動計算されます。入力できません。</t>
        </r>
      </text>
    </comment>
    <comment ref="I29" authorId="0">
      <text>
        <r>
          <rPr>
            <sz val="9"/>
            <rFont val="ＭＳ Ｐゴシック"/>
            <family val="3"/>
          </rPr>
          <t>ﾅﾝﾊﾞｰを半角で入力して下さい。</t>
        </r>
      </text>
    </comment>
    <comment ref="U3" authorId="0">
      <text>
        <r>
          <rPr>
            <sz val="9"/>
            <rFont val="ＭＳ Ｐゴシック"/>
            <family val="3"/>
          </rPr>
          <t>自動計算されます。入力できません。</t>
        </r>
      </text>
    </comment>
    <comment ref="U4" authorId="0">
      <text>
        <r>
          <rPr>
            <sz val="9"/>
            <rFont val="ＭＳ Ｐゴシック"/>
            <family val="3"/>
          </rPr>
          <t>自動計算されます。入力できません。</t>
        </r>
      </text>
    </comment>
    <comment ref="T5" authorId="2">
      <text>
        <r>
          <rPr>
            <sz val="9"/>
            <rFont val="ＭＳ Ｐゴシック"/>
            <family val="3"/>
          </rPr>
          <t>注文数を入力して下さい。</t>
        </r>
      </text>
    </comment>
    <comment ref="K29" authorId="2">
      <text>
        <r>
          <rPr>
            <sz val="9"/>
            <rFont val="ＭＳ Ｐゴシック"/>
            <family val="3"/>
          </rPr>
          <t xml:space="preserve">半角で氏と名の間は半角スペースで入力して下さい。
</t>
        </r>
      </text>
    </comment>
    <comment ref="T4" authorId="2">
      <text>
        <r>
          <rPr>
            <sz val="9"/>
            <rFont val="ＭＳ Ｐゴシック"/>
            <family val="3"/>
          </rPr>
          <t>注文数を入力して下さい。</t>
        </r>
      </text>
    </comment>
  </commentList>
</comments>
</file>

<file path=xl/sharedStrings.xml><?xml version="1.0" encoding="utf-8"?>
<sst xmlns="http://schemas.openxmlformats.org/spreadsheetml/2006/main" count="139" uniqueCount="88">
  <si>
    <t>部門名</t>
  </si>
  <si>
    <t>種目名</t>
  </si>
  <si>
    <t>氏名</t>
  </si>
  <si>
    <t>学年</t>
  </si>
  <si>
    <t>申込責任者</t>
  </si>
  <si>
    <t>注記</t>
  </si>
  <si>
    <t>例</t>
  </si>
  <si>
    <t>静岡　太郎</t>
  </si>
  <si>
    <t>この申込書に入力し、右記宛先へE-mail添付ファイルで送付して下さい。</t>
  </si>
  <si>
    <t>ｺｰﾄﾞ</t>
  </si>
  <si>
    <t>部門名</t>
  </si>
  <si>
    <t>コード</t>
  </si>
  <si>
    <t>記録</t>
  </si>
  <si>
    <t>合計金額</t>
  </si>
  <si>
    <t>ﾅﾝﾊﾞｰ</t>
  </si>
  <si>
    <r>
      <t>1</t>
    </r>
    <r>
      <rPr>
        <sz val="11"/>
        <rFont val="ＭＳ Ｐゴシック"/>
        <family val="3"/>
      </rPr>
      <t>00m</t>
    </r>
  </si>
  <si>
    <t>色の部分を入力</t>
  </si>
  <si>
    <t>プログラム予約数</t>
  </si>
  <si>
    <t>走高跳</t>
  </si>
  <si>
    <t>棒高跳</t>
  </si>
  <si>
    <t>100m</t>
  </si>
  <si>
    <t>200m</t>
  </si>
  <si>
    <t>800m</t>
  </si>
  <si>
    <t>1500m</t>
  </si>
  <si>
    <t>フリガナ</t>
  </si>
  <si>
    <t>ｼｽﾞｵｶ ﾀﾛｳ</t>
  </si>
  <si>
    <t>学校名</t>
  </si>
  <si>
    <t>学校長名</t>
  </si>
  <si>
    <t>100mH</t>
  </si>
  <si>
    <t>走幅跳</t>
  </si>
  <si>
    <t>砲丸投</t>
  </si>
  <si>
    <t>送信されたメールには返信メールを返しますので、必ず確認して下さい。</t>
  </si>
  <si>
    <t>この形式の場合には、個票は不要です。新しいエクセルで編集された場合でも、この形式で保存して下さい。</t>
  </si>
  <si>
    <t>右の表を見て、部門と種目のコード入力で部門名と種目名は自動で表示されます。他はコメントを参考下さい。</t>
  </si>
  <si>
    <t>特殊な文字は外字ではなく、略字にして下さい。</t>
  </si>
  <si>
    <t>400m</t>
  </si>
  <si>
    <t>3000m</t>
  </si>
  <si>
    <t>110mH</t>
  </si>
  <si>
    <t>電子メールの件名に学校名を明記し、ファイル名も学校名が分かるようにして下さい。例 浜松中.xls</t>
  </si>
  <si>
    <t>ﾅﾝﾊﾞｰ、氏名、フリガナ、学年等を正確に入力して下さい。プログラム原稿、大型映像表示リストになります。</t>
  </si>
  <si>
    <t>男子</t>
  </si>
  <si>
    <t>女子</t>
  </si>
  <si>
    <t>男子(18:00～)</t>
  </si>
  <si>
    <t>女子(18:00～)</t>
  </si>
  <si>
    <t>参加標準記録</t>
  </si>
  <si>
    <t>11.90</t>
  </si>
  <si>
    <r>
      <t>24.8</t>
    </r>
    <r>
      <rPr>
        <sz val="11"/>
        <rFont val="ＭＳ Ｐゴシック"/>
        <family val="3"/>
      </rPr>
      <t>0</t>
    </r>
  </si>
  <si>
    <r>
      <t>5</t>
    </r>
    <r>
      <rPr>
        <sz val="11"/>
        <rFont val="ＭＳ Ｐゴシック"/>
        <family val="3"/>
      </rPr>
      <t>5.00</t>
    </r>
  </si>
  <si>
    <r>
      <t>1</t>
    </r>
    <r>
      <rPr>
        <sz val="11"/>
        <rFont val="ＭＳ Ｐゴシック"/>
        <family val="3"/>
      </rPr>
      <t>7.00</t>
    </r>
  </si>
  <si>
    <t>1.60</t>
  </si>
  <si>
    <r>
      <t>5</t>
    </r>
    <r>
      <rPr>
        <sz val="11"/>
        <rFont val="ＭＳ Ｐゴシック"/>
        <family val="3"/>
      </rPr>
      <t>.50</t>
    </r>
  </si>
  <si>
    <r>
      <t>9</t>
    </r>
    <r>
      <rPr>
        <sz val="11"/>
        <rFont val="ＭＳ Ｐゴシック"/>
        <family val="3"/>
      </rPr>
      <t>.50</t>
    </r>
  </si>
  <si>
    <r>
      <t>1</t>
    </r>
    <r>
      <rPr>
        <sz val="11"/>
        <rFont val="ＭＳ Ｐゴシック"/>
        <family val="3"/>
      </rPr>
      <t>3.40</t>
    </r>
  </si>
  <si>
    <r>
      <t>2</t>
    </r>
    <r>
      <rPr>
        <sz val="11"/>
        <rFont val="ＭＳ Ｐゴシック"/>
        <family val="3"/>
      </rPr>
      <t>8.00</t>
    </r>
  </si>
  <si>
    <r>
      <t>1</t>
    </r>
    <r>
      <rPr>
        <sz val="11"/>
        <rFont val="ＭＳ Ｐゴシック"/>
        <family val="3"/>
      </rPr>
      <t>.40</t>
    </r>
  </si>
  <si>
    <t>4.50</t>
  </si>
  <si>
    <t>設定なし</t>
  </si>
  <si>
    <t>参加数</t>
  </si>
  <si>
    <t>短距離の場合1/100秒単位で秒はﾄﾞｯﾄ（例100mは11.34）中長距離は秒単位で分はﾄﾞｯﾄ（例3000mは9.42）</t>
  </si>
  <si>
    <t>フィールドはｍ単位でｍはﾄﾞｯﾄ（例走高跳は1.65、走幅跳は5.90)</t>
  </si>
  <si>
    <t>自己記録を必ず入力して下さい。それにより組分けしますので、よろしくお願いします。</t>
  </si>
  <si>
    <t>メールと同時にこれをプリントアウトしたものと、振込用紙のコピーを必ず要項に記載された提出先に送付して下さい。</t>
  </si>
  <si>
    <t>その場合は、必ず一人以上の帯同審判員を出して、競技会運営に協力して下さい。</t>
  </si>
  <si>
    <t>男子3000mと女子1500mの種目で18時から出場を希望する場合には、コード番号が違いますので、気を付けて下さい。</t>
  </si>
  <si>
    <t>帯同審判員</t>
  </si>
  <si>
    <t>T</t>
  </si>
  <si>
    <t>T</t>
  </si>
  <si>
    <t>F</t>
  </si>
  <si>
    <t>ﾁｪｯｸ</t>
  </si>
  <si>
    <t>記録を入力すると標準記録を満たしているかチェックがかかりますので、確認して下さい。</t>
  </si>
  <si>
    <r>
      <t>2</t>
    </r>
    <r>
      <rPr>
        <sz val="11"/>
        <rFont val="ＭＳ Ｐゴシック"/>
        <family val="3"/>
      </rPr>
      <t>.10</t>
    </r>
  </si>
  <si>
    <r>
      <t>4</t>
    </r>
    <r>
      <rPr>
        <sz val="11"/>
        <rFont val="ＭＳ Ｐゴシック"/>
        <family val="3"/>
      </rPr>
      <t>.30</t>
    </r>
  </si>
  <si>
    <r>
      <t>9</t>
    </r>
    <r>
      <rPr>
        <sz val="11"/>
        <rFont val="ＭＳ Ｐゴシック"/>
        <family val="3"/>
      </rPr>
      <t>.45</t>
    </r>
  </si>
  <si>
    <t>9.30</t>
  </si>
  <si>
    <r>
      <t>2</t>
    </r>
    <r>
      <rPr>
        <sz val="11"/>
        <rFont val="ＭＳ Ｐゴシック"/>
        <family val="3"/>
      </rPr>
      <t>.30</t>
    </r>
  </si>
  <si>
    <r>
      <t>5</t>
    </r>
    <r>
      <rPr>
        <sz val="11"/>
        <rFont val="ＭＳ Ｐゴシック"/>
        <family val="3"/>
      </rPr>
      <t>.05</t>
    </r>
  </si>
  <si>
    <t>印</t>
  </si>
  <si>
    <t>参加数は、コードを入力すると自動計算されます。</t>
  </si>
  <si>
    <t>プログラム予約数を入力下さい。</t>
  </si>
  <si>
    <t>静岡県中学校選抜陸上競技大会　申込書</t>
  </si>
  <si>
    <t>例年疑問が感じられる記録が見受けられます。正直な記録記入をお願いします。</t>
  </si>
  <si>
    <t>entry21.tf@gmail.com</t>
  </si>
  <si>
    <t>東部</t>
  </si>
  <si>
    <t>中部</t>
  </si>
  <si>
    <t>西部</t>
  </si>
  <si>
    <r>
      <t>地区名</t>
    </r>
    <r>
      <rPr>
        <b/>
        <sz val="11"/>
        <color indexed="10"/>
        <rFont val="ＭＳ Ｐゴシック"/>
        <family val="3"/>
      </rPr>
      <t>※必須</t>
    </r>
  </si>
  <si>
    <t>略称</t>
  </si>
  <si>
    <t>略称ｶﾅ</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</si>
</sst>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00_ "/>
    <numFmt numFmtId="179" formatCode="&quot;Yes&quot;;&quot;Yes&quot;;&quot;No&quot;"/>
    <numFmt numFmtId="180" formatCode="&quot;True&quot;;&quot;True&quot;;&quot;False&quot;"/>
    <numFmt numFmtId="181" formatCode="&quot;On&quot;;&quot;On&quot;;&quot;Off&quot;"/>
    <numFmt numFmtId="182" formatCode="0_);[Red]\(0\)"/>
    <numFmt numFmtId="183" formatCode="0.00_);[Red]\(0.00\)"/>
    <numFmt numFmtId="184" formatCode="General&quot;円/1種目&quot;"/>
    <numFmt numFmtId="185" formatCode="General&quot;円/1冊&quot;"/>
  </numFmts>
  <fonts count="47">
    <font>
      <sz val="11"/>
      <name val="ＭＳ Ｐゴシック"/>
      <family val="3"/>
    </font>
    <font>
      <sz val="6"/>
      <name val="ＭＳ Ｐゴシック"/>
      <family val="3"/>
    </font>
    <font>
      <sz val="12"/>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b/>
      <sz val="9"/>
      <name val="ＭＳ Ｐゴシック"/>
      <family val="3"/>
    </font>
    <font>
      <sz val="14"/>
      <name val="ＭＳ Ｐゴシック"/>
      <family val="3"/>
    </font>
    <font>
      <b/>
      <sz val="11"/>
      <name val="ＭＳ Ｐゴシック"/>
      <family val="3"/>
    </font>
    <font>
      <b/>
      <sz val="16"/>
      <name val="ＭＳ Ｐゴシック"/>
      <family val="3"/>
    </font>
    <font>
      <sz val="16"/>
      <name val="ＭＳ Ｐゴシック"/>
      <family val="3"/>
    </font>
    <font>
      <sz val="11"/>
      <color indexed="10"/>
      <name val="ＭＳ Ｐゴシック"/>
      <family val="3"/>
    </font>
    <font>
      <b/>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7"/>
        <bgColor indexed="64"/>
      </patternFill>
    </fill>
    <fill>
      <patternFill patternType="solid">
        <fgColor rgb="FFFFFF00"/>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color indexed="63"/>
      </right>
      <top style="medium"/>
      <bottom style="thin"/>
    </border>
    <border>
      <left>
        <color indexed="63"/>
      </left>
      <right style="thin"/>
      <top style="thin"/>
      <bottom style="thin"/>
    </border>
    <border>
      <left style="medium"/>
      <right>
        <color indexed="63"/>
      </right>
      <top>
        <color indexed="63"/>
      </top>
      <bottom style="medium"/>
    </border>
    <border>
      <left style="medium"/>
      <right>
        <color indexed="63"/>
      </right>
      <top style="thin"/>
      <bottom style="thin"/>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thin"/>
      <right style="medium"/>
      <top style="medium"/>
      <bottom style="thin"/>
    </border>
    <border>
      <left style="thin"/>
      <right style="medium"/>
      <top style="thin"/>
      <bottom style="thin"/>
    </border>
    <border>
      <left>
        <color indexed="63"/>
      </left>
      <right>
        <color indexed="63"/>
      </right>
      <top style="thin"/>
      <bottom style="thin"/>
    </border>
    <border>
      <left style="thin"/>
      <right style="medium"/>
      <top style="thin"/>
      <bottom style="medium"/>
    </border>
    <border>
      <left style="thin"/>
      <right style="medium"/>
      <top>
        <color indexed="63"/>
      </top>
      <bottom style="thin"/>
    </border>
    <border>
      <left style="medium"/>
      <right style="medium"/>
      <top style="medium"/>
      <bottom style="medium"/>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style="thin"/>
    </border>
    <border>
      <left style="medium"/>
      <right style="thin"/>
      <top>
        <color indexed="63"/>
      </top>
      <bottom>
        <color indexed="63"/>
      </bottom>
    </border>
    <border>
      <left style="medium"/>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color indexed="63"/>
      </bottom>
    </border>
    <border>
      <left>
        <color indexed="63"/>
      </left>
      <right style="medium"/>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5" fillId="0" borderId="0" applyNumberFormat="0" applyFill="0" applyBorder="0" applyAlignment="0" applyProtection="0"/>
    <xf numFmtId="0" fontId="2" fillId="0" borderId="0">
      <alignment/>
      <protection/>
    </xf>
    <xf numFmtId="0" fontId="45" fillId="32" borderId="0" applyNumberFormat="0" applyBorder="0" applyAlignment="0" applyProtection="0"/>
  </cellStyleXfs>
  <cellXfs count="120">
    <xf numFmtId="0" fontId="0" fillId="0" borderId="0" xfId="0" applyAlignment="1">
      <alignment vertical="center"/>
    </xf>
    <xf numFmtId="0" fontId="0" fillId="0" borderId="0" xfId="61">
      <alignment/>
      <protection/>
    </xf>
    <xf numFmtId="0" fontId="0" fillId="0" borderId="0" xfId="61" applyFont="1">
      <alignment/>
      <protection/>
    </xf>
    <xf numFmtId="0" fontId="0" fillId="0" borderId="0" xfId="61" applyFont="1" applyBorder="1">
      <alignment/>
      <protection/>
    </xf>
    <xf numFmtId="0" fontId="0" fillId="0" borderId="0" xfId="61" applyBorder="1" applyAlignment="1">
      <alignment/>
      <protection/>
    </xf>
    <xf numFmtId="0" fontId="0" fillId="0" borderId="0" xfId="61" applyBorder="1">
      <alignment/>
      <protection/>
    </xf>
    <xf numFmtId="0" fontId="0" fillId="0" borderId="10" xfId="61" applyFont="1" applyBorder="1" applyAlignment="1">
      <alignment horizontal="center" shrinkToFit="1"/>
      <protection/>
    </xf>
    <xf numFmtId="0" fontId="4" fillId="0" borderId="0" xfId="43" applyBorder="1" applyAlignment="1" applyProtection="1">
      <alignment/>
      <protection/>
    </xf>
    <xf numFmtId="0" fontId="8" fillId="0" borderId="0" xfId="61" applyFont="1">
      <alignment/>
      <protection/>
    </xf>
    <xf numFmtId="0" fontId="0" fillId="0" borderId="0" xfId="61" applyAlignment="1">
      <alignment/>
      <protection/>
    </xf>
    <xf numFmtId="0" fontId="0" fillId="0" borderId="0" xfId="61" applyAlignment="1">
      <alignment vertical="center" shrinkToFit="1"/>
      <protection/>
    </xf>
    <xf numFmtId="0" fontId="0" fillId="0" borderId="0" xfId="61" applyFont="1" applyAlignment="1">
      <alignment vertical="center" shrinkToFit="1"/>
      <protection/>
    </xf>
    <xf numFmtId="0" fontId="0" fillId="0" borderId="0" xfId="61" applyFont="1">
      <alignment/>
      <protection/>
    </xf>
    <xf numFmtId="49" fontId="0" fillId="0" borderId="0" xfId="61" applyNumberFormat="1" applyFont="1">
      <alignment/>
      <protection/>
    </xf>
    <xf numFmtId="0" fontId="8" fillId="0" borderId="0" xfId="61" applyFont="1" applyAlignment="1">
      <alignment horizontal="center" vertical="center" shrinkToFit="1"/>
      <protection/>
    </xf>
    <xf numFmtId="0" fontId="8" fillId="0" borderId="10" xfId="61" applyFont="1" applyBorder="1" applyAlignment="1">
      <alignment horizontal="center" vertical="center" shrinkToFit="1"/>
      <protection/>
    </xf>
    <xf numFmtId="0" fontId="9" fillId="0" borderId="0" xfId="61" applyFont="1">
      <alignment/>
      <protection/>
    </xf>
    <xf numFmtId="0" fontId="0" fillId="0" borderId="0" xfId="61" applyBorder="1" applyAlignment="1" applyProtection="1">
      <alignment vertical="center"/>
      <protection locked="0"/>
    </xf>
    <xf numFmtId="0" fontId="4" fillId="0" borderId="0" xfId="43" applyAlignment="1" applyProtection="1">
      <alignment/>
      <protection/>
    </xf>
    <xf numFmtId="0" fontId="0" fillId="0" borderId="0" xfId="61" applyFont="1" applyBorder="1" applyAlignment="1">
      <alignment horizontal="center"/>
      <protection/>
    </xf>
    <xf numFmtId="0" fontId="0" fillId="0" borderId="0" xfId="61" applyFont="1" applyBorder="1" applyAlignment="1">
      <alignment horizontal="center" shrinkToFit="1"/>
      <protection/>
    </xf>
    <xf numFmtId="0" fontId="0" fillId="33" borderId="10" xfId="61" applyNumberFormat="1" applyFont="1" applyFill="1" applyBorder="1" applyAlignment="1" applyProtection="1">
      <alignment horizontal="center" vertical="center" shrinkToFit="1"/>
      <protection locked="0"/>
    </xf>
    <xf numFmtId="0" fontId="0" fillId="33" borderId="10" xfId="61" applyFont="1" applyFill="1" applyBorder="1" applyAlignment="1" applyProtection="1">
      <alignment horizontal="center" vertical="center" shrinkToFit="1"/>
      <protection locked="0"/>
    </xf>
    <xf numFmtId="0" fontId="0" fillId="0" borderId="0" xfId="61" applyFont="1" applyAlignment="1">
      <alignment shrinkToFit="1"/>
      <protection/>
    </xf>
    <xf numFmtId="0" fontId="0" fillId="0" borderId="0" xfId="61" applyFont="1" applyAlignment="1">
      <alignment/>
      <protection/>
    </xf>
    <xf numFmtId="0" fontId="0" fillId="0" borderId="0" xfId="61" applyAlignment="1">
      <alignment shrinkToFit="1"/>
      <protection/>
    </xf>
    <xf numFmtId="0" fontId="0" fillId="0" borderId="11" xfId="61" applyFont="1" applyBorder="1" applyAlignment="1">
      <alignment vertical="center" shrinkToFit="1"/>
      <protection/>
    </xf>
    <xf numFmtId="0" fontId="0" fillId="0" borderId="12" xfId="61" applyBorder="1" applyAlignment="1">
      <alignment horizontal="center" shrinkToFit="1"/>
      <protection/>
    </xf>
    <xf numFmtId="0" fontId="0" fillId="0" borderId="12" xfId="61" applyFont="1" applyBorder="1" applyAlignment="1">
      <alignment horizontal="center" shrinkToFit="1"/>
      <protection/>
    </xf>
    <xf numFmtId="0" fontId="8" fillId="0" borderId="13" xfId="61" applyFont="1" applyBorder="1" applyAlignment="1">
      <alignment vertical="center" shrinkToFit="1"/>
      <protection/>
    </xf>
    <xf numFmtId="0" fontId="0" fillId="33" borderId="13" xfId="61" applyFont="1" applyFill="1" applyBorder="1" applyAlignment="1" applyProtection="1">
      <alignment vertical="center" shrinkToFit="1"/>
      <protection locked="0"/>
    </xf>
    <xf numFmtId="0" fontId="0" fillId="33" borderId="14" xfId="61" applyFont="1" applyFill="1" applyBorder="1" applyAlignment="1" applyProtection="1">
      <alignment vertical="center" shrinkToFit="1"/>
      <protection locked="0"/>
    </xf>
    <xf numFmtId="0" fontId="0" fillId="33" borderId="15" xfId="61" applyNumberFormat="1" applyFont="1" applyFill="1" applyBorder="1" applyAlignment="1" applyProtection="1">
      <alignment horizontal="center" vertical="center" shrinkToFit="1"/>
      <protection locked="0"/>
    </xf>
    <xf numFmtId="0" fontId="0" fillId="33" borderId="15" xfId="61" applyFont="1" applyFill="1" applyBorder="1" applyAlignment="1" applyProtection="1">
      <alignment horizontal="center" vertical="center" shrinkToFit="1"/>
      <protection locked="0"/>
    </xf>
    <xf numFmtId="0" fontId="0" fillId="0" borderId="16" xfId="61" applyFont="1" applyBorder="1" applyAlignment="1">
      <alignment horizontal="center" vertical="center" shrinkToFit="1"/>
      <protection/>
    </xf>
    <xf numFmtId="0" fontId="0" fillId="0" borderId="0" xfId="61" applyFill="1" applyBorder="1" applyAlignment="1" applyProtection="1">
      <alignment vertical="center"/>
      <protection locked="0"/>
    </xf>
    <xf numFmtId="0" fontId="0" fillId="0" borderId="17" xfId="61" applyFill="1" applyBorder="1">
      <alignment/>
      <protection/>
    </xf>
    <xf numFmtId="0" fontId="0" fillId="0" borderId="0" xfId="61" applyFont="1" applyBorder="1" applyAlignment="1">
      <alignment horizontal="center" vertical="center" shrinkToFit="1"/>
      <protection/>
    </xf>
    <xf numFmtId="0" fontId="7" fillId="0" borderId="0" xfId="61" applyFont="1" applyFill="1" applyBorder="1" applyAlignment="1" applyProtection="1">
      <alignment shrinkToFit="1"/>
      <protection locked="0"/>
    </xf>
    <xf numFmtId="0" fontId="0" fillId="0" borderId="0" xfId="61" applyFont="1" applyBorder="1" applyAlignment="1">
      <alignment horizontal="center" vertical="center"/>
      <protection/>
    </xf>
    <xf numFmtId="0" fontId="0" fillId="0" borderId="0" xfId="0" applyBorder="1" applyAlignment="1">
      <alignment vertical="center"/>
    </xf>
    <xf numFmtId="3" fontId="0" fillId="0" borderId="0" xfId="61" applyNumberFormat="1" applyBorder="1" applyAlignment="1">
      <alignment/>
      <protection/>
    </xf>
    <xf numFmtId="0" fontId="0" fillId="34" borderId="0" xfId="61" applyFill="1" applyBorder="1" applyAlignment="1" applyProtection="1">
      <alignment vertical="center"/>
      <protection locked="0"/>
    </xf>
    <xf numFmtId="0" fontId="0" fillId="34" borderId="10" xfId="61" applyFill="1" applyBorder="1" applyAlignment="1" applyProtection="1">
      <alignment vertical="center"/>
      <protection locked="0"/>
    </xf>
    <xf numFmtId="0" fontId="11" fillId="0" borderId="0" xfId="61" applyFont="1" applyBorder="1">
      <alignment/>
      <protection/>
    </xf>
    <xf numFmtId="0" fontId="11" fillId="0" borderId="0" xfId="61" applyFont="1">
      <alignment/>
      <protection/>
    </xf>
    <xf numFmtId="0" fontId="12" fillId="0" borderId="0" xfId="61" applyFont="1">
      <alignment/>
      <protection/>
    </xf>
    <xf numFmtId="0" fontId="0" fillId="0" borderId="18" xfId="61" applyFont="1" applyBorder="1" applyAlignment="1">
      <alignment horizontal="center" vertical="center" shrinkToFit="1"/>
      <protection/>
    </xf>
    <xf numFmtId="0" fontId="0" fillId="0" borderId="19" xfId="61" applyFont="1" applyBorder="1" applyAlignment="1">
      <alignment horizontal="center" vertical="center" shrinkToFit="1"/>
      <protection/>
    </xf>
    <xf numFmtId="0" fontId="0" fillId="0" borderId="10" xfId="61" applyFont="1" applyBorder="1" applyAlignment="1">
      <alignment horizontal="center" shrinkToFit="1"/>
      <protection/>
    </xf>
    <xf numFmtId="49" fontId="0" fillId="0" borderId="10" xfId="61" applyNumberFormat="1" applyFont="1" applyBorder="1" applyAlignment="1">
      <alignment horizontal="center" shrinkToFit="1"/>
      <protection/>
    </xf>
    <xf numFmtId="49" fontId="0" fillId="0" borderId="10" xfId="0" applyNumberFormat="1" applyBorder="1" applyAlignment="1">
      <alignment horizontal="center" shrinkToFit="1"/>
    </xf>
    <xf numFmtId="49" fontId="0" fillId="0" borderId="10" xfId="61" applyNumberFormat="1" applyBorder="1" applyAlignment="1">
      <alignment horizontal="center" shrinkToFit="1"/>
      <protection/>
    </xf>
    <xf numFmtId="178" fontId="0" fillId="0" borderId="0" xfId="61" applyNumberFormat="1">
      <alignment/>
      <protection/>
    </xf>
    <xf numFmtId="178" fontId="0" fillId="0" borderId="0" xfId="61" applyNumberFormat="1" applyFont="1">
      <alignment/>
      <protection/>
    </xf>
    <xf numFmtId="178" fontId="0" fillId="0" borderId="0" xfId="61" applyNumberFormat="1" applyFont="1">
      <alignment/>
      <protection/>
    </xf>
    <xf numFmtId="178" fontId="0" fillId="0" borderId="0" xfId="61" applyNumberFormat="1" applyFont="1" quotePrefix="1">
      <alignment/>
      <protection/>
    </xf>
    <xf numFmtId="0" fontId="0" fillId="0" borderId="20" xfId="61" applyFont="1" applyBorder="1" applyAlignment="1">
      <alignment horizontal="center" shrinkToFit="1"/>
      <protection/>
    </xf>
    <xf numFmtId="183" fontId="8" fillId="0" borderId="21" xfId="61" applyNumberFormat="1" applyFont="1" applyBorder="1" applyAlignment="1">
      <alignment horizontal="center" vertical="center" shrinkToFit="1"/>
      <protection/>
    </xf>
    <xf numFmtId="183" fontId="0" fillId="33" borderId="21" xfId="61" applyNumberFormat="1" applyFont="1" applyFill="1" applyBorder="1" applyAlignment="1" applyProtection="1">
      <alignment horizontal="center" vertical="center" shrinkToFit="1"/>
      <protection locked="0"/>
    </xf>
    <xf numFmtId="183" fontId="0" fillId="33" borderId="22" xfId="61" applyNumberFormat="1" applyFont="1" applyFill="1" applyBorder="1" applyAlignment="1" applyProtection="1">
      <alignment horizontal="center" vertical="center" shrinkToFit="1"/>
      <protection locked="0"/>
    </xf>
    <xf numFmtId="0" fontId="0" fillId="0" borderId="23" xfId="61" applyFont="1" applyBorder="1" applyAlignment="1">
      <alignment shrinkToFit="1"/>
      <protection/>
    </xf>
    <xf numFmtId="0" fontId="0" fillId="0" borderId="24" xfId="61" applyFont="1" applyBorder="1" applyAlignment="1">
      <alignment shrinkToFit="1"/>
      <protection/>
    </xf>
    <xf numFmtId="0" fontId="11" fillId="0" borderId="0" xfId="61" applyFont="1" applyBorder="1" applyAlignment="1">
      <alignment vertical="center"/>
      <protection/>
    </xf>
    <xf numFmtId="0" fontId="0" fillId="0" borderId="0" xfId="61" applyFont="1" applyBorder="1" applyAlignment="1">
      <alignment shrinkToFit="1"/>
      <protection/>
    </xf>
    <xf numFmtId="0" fontId="0" fillId="0" borderId="0" xfId="61" applyFont="1" applyBorder="1" applyAlignment="1">
      <alignment shrinkToFit="1"/>
      <protection/>
    </xf>
    <xf numFmtId="0" fontId="0" fillId="0" borderId="25" xfId="61" applyBorder="1" applyAlignment="1" applyProtection="1">
      <alignment shrinkToFit="1"/>
      <protection/>
    </xf>
    <xf numFmtId="0" fontId="0" fillId="0" borderId="0" xfId="61" applyBorder="1" applyAlignment="1" applyProtection="1">
      <alignment shrinkToFit="1"/>
      <protection/>
    </xf>
    <xf numFmtId="0" fontId="0" fillId="0" borderId="10" xfId="61" applyFont="1" applyBorder="1" applyAlignment="1">
      <alignment horizontal="center"/>
      <protection/>
    </xf>
    <xf numFmtId="0" fontId="0" fillId="0" borderId="0" xfId="61" applyFont="1">
      <alignment/>
      <protection/>
    </xf>
    <xf numFmtId="3" fontId="0" fillId="0" borderId="10" xfId="61" applyNumberFormat="1" applyBorder="1" applyProtection="1">
      <alignment/>
      <protection hidden="1"/>
    </xf>
    <xf numFmtId="3" fontId="0" fillId="0" borderId="10" xfId="61" applyNumberFormat="1" applyBorder="1" applyAlignment="1" applyProtection="1">
      <alignment/>
      <protection hidden="1"/>
    </xf>
    <xf numFmtId="0" fontId="0" fillId="0" borderId="10" xfId="61" applyFont="1" applyBorder="1" applyAlignment="1" applyProtection="1">
      <alignment horizontal="center" vertical="center" shrinkToFit="1"/>
      <protection hidden="1"/>
    </xf>
    <xf numFmtId="0" fontId="0" fillId="0" borderId="15" xfId="61" applyFont="1" applyBorder="1" applyAlignment="1" applyProtection="1">
      <alignment horizontal="center" vertical="center" shrinkToFit="1"/>
      <protection hidden="1"/>
    </xf>
    <xf numFmtId="0" fontId="0" fillId="0" borderId="24" xfId="61" applyBorder="1" applyAlignment="1" applyProtection="1">
      <alignment shrinkToFit="1"/>
      <protection hidden="1"/>
    </xf>
    <xf numFmtId="0" fontId="0" fillId="0" borderId="26" xfId="61" applyBorder="1" applyAlignment="1" applyProtection="1">
      <alignment shrinkToFit="1"/>
      <protection hidden="1"/>
    </xf>
    <xf numFmtId="0" fontId="10" fillId="0" borderId="17" xfId="61" applyFont="1" applyFill="1" applyBorder="1" applyAlignment="1" applyProtection="1">
      <alignment vertical="center" shrinkToFit="1"/>
      <protection locked="0"/>
    </xf>
    <xf numFmtId="0" fontId="0" fillId="0" borderId="13" xfId="61" applyFont="1" applyBorder="1" applyAlignment="1">
      <alignment horizontal="center" vertical="center" shrinkToFit="1"/>
      <protection/>
    </xf>
    <xf numFmtId="0" fontId="0" fillId="0" borderId="10" xfId="0" applyFont="1" applyFill="1" applyBorder="1" applyAlignment="1" applyProtection="1">
      <alignment horizontal="center" vertical="center" shrinkToFit="1"/>
      <protection locked="0"/>
    </xf>
    <xf numFmtId="0" fontId="0" fillId="0" borderId="25" xfId="61" applyFont="1" applyBorder="1" applyAlignment="1">
      <alignment horizontal="center" vertical="center" shrinkToFit="1"/>
      <protection/>
    </xf>
    <xf numFmtId="0" fontId="10" fillId="34" borderId="27" xfId="61" applyFont="1" applyFill="1" applyBorder="1" applyAlignment="1" applyProtection="1">
      <alignment vertical="center" shrinkToFit="1"/>
      <protection locked="0"/>
    </xf>
    <xf numFmtId="0" fontId="0" fillId="35" borderId="28" xfId="0" applyFill="1" applyBorder="1" applyAlignment="1" applyProtection="1">
      <alignment shrinkToFit="1"/>
      <protection locked="0"/>
    </xf>
    <xf numFmtId="184" fontId="0" fillId="0" borderId="0" xfId="61" applyNumberFormat="1" applyFont="1" applyAlignment="1">
      <alignment horizontal="center"/>
      <protection/>
    </xf>
    <xf numFmtId="185" fontId="0" fillId="0" borderId="0" xfId="61" applyNumberFormat="1" applyFont="1" applyAlignment="1">
      <alignment horizontal="center"/>
      <protection/>
    </xf>
    <xf numFmtId="0" fontId="10" fillId="0" borderId="25" xfId="61" applyFont="1" applyFill="1" applyBorder="1" applyAlignment="1" applyProtection="1">
      <alignment vertical="center" shrinkToFit="1"/>
      <protection locked="0"/>
    </xf>
    <xf numFmtId="0" fontId="0" fillId="0" borderId="20" xfId="61" applyBorder="1" applyAlignment="1">
      <alignment horizontal="center" shrinkToFit="1"/>
      <protection/>
    </xf>
    <xf numFmtId="0" fontId="8" fillId="0" borderId="21" xfId="61" applyFont="1" applyBorder="1" applyAlignment="1">
      <alignment horizontal="center" vertical="center" shrinkToFit="1"/>
      <protection/>
    </xf>
    <xf numFmtId="0" fontId="0" fillId="0" borderId="29" xfId="61" applyFont="1" applyBorder="1" applyAlignment="1">
      <alignment horizontal="center" vertical="center" shrinkToFit="1"/>
      <protection/>
    </xf>
    <xf numFmtId="0" fontId="0" fillId="0" borderId="25" xfId="61" applyFont="1" applyBorder="1" applyAlignment="1">
      <alignment horizontal="center" vertical="center" shrinkToFit="1"/>
      <protection/>
    </xf>
    <xf numFmtId="0" fontId="0" fillId="0" borderId="30" xfId="61" applyFont="1" applyBorder="1" applyAlignment="1">
      <alignment horizontal="center" vertical="center" shrinkToFit="1"/>
      <protection/>
    </xf>
    <xf numFmtId="0" fontId="0" fillId="0" borderId="31" xfId="61" applyFont="1" applyBorder="1" applyAlignment="1">
      <alignment horizontal="center" vertical="center" shrinkToFit="1"/>
      <protection/>
    </xf>
    <xf numFmtId="0" fontId="0" fillId="0" borderId="25" xfId="61" applyBorder="1" applyAlignment="1" applyProtection="1">
      <alignment shrinkToFit="1"/>
      <protection locked="0"/>
    </xf>
    <xf numFmtId="0" fontId="0" fillId="33" borderId="21" xfId="61" applyFont="1" applyFill="1" applyBorder="1" applyAlignment="1" applyProtection="1">
      <alignment horizontal="center" vertical="center" shrinkToFit="1"/>
      <protection/>
    </xf>
    <xf numFmtId="0" fontId="0" fillId="33" borderId="22" xfId="61" applyFont="1" applyFill="1" applyBorder="1" applyAlignment="1" applyProtection="1">
      <alignment horizontal="center" vertical="center" shrinkToFit="1"/>
      <protection/>
    </xf>
    <xf numFmtId="0" fontId="0" fillId="33" borderId="15" xfId="61" applyFont="1" applyFill="1" applyBorder="1" applyAlignment="1" applyProtection="1">
      <alignment horizontal="center" vertical="center" shrinkToFit="1"/>
      <protection/>
    </xf>
    <xf numFmtId="0" fontId="0" fillId="34" borderId="22" xfId="61" applyFont="1" applyFill="1" applyBorder="1" applyAlignment="1" applyProtection="1">
      <alignment shrinkToFit="1"/>
      <protection locked="0"/>
    </xf>
    <xf numFmtId="0" fontId="0" fillId="34" borderId="32" xfId="61" applyFont="1" applyFill="1" applyBorder="1" applyAlignment="1" applyProtection="1">
      <alignment shrinkToFit="1"/>
      <protection locked="0"/>
    </xf>
    <xf numFmtId="0" fontId="0" fillId="0" borderId="33" xfId="0" applyFont="1" applyBorder="1" applyAlignment="1" applyProtection="1">
      <alignment shrinkToFit="1"/>
      <protection locked="0"/>
    </xf>
    <xf numFmtId="0" fontId="0" fillId="34" borderId="21" xfId="61" applyFont="1" applyFill="1" applyBorder="1" applyAlignment="1" applyProtection="1">
      <alignment shrinkToFit="1"/>
      <protection locked="0"/>
    </xf>
    <xf numFmtId="0" fontId="0" fillId="34" borderId="25" xfId="61" applyFont="1" applyFill="1" applyBorder="1" applyAlignment="1" applyProtection="1">
      <alignment shrinkToFit="1"/>
      <protection locked="0"/>
    </xf>
    <xf numFmtId="0" fontId="0" fillId="0" borderId="34" xfId="0" applyFont="1" applyBorder="1" applyAlignment="1" applyProtection="1">
      <alignment shrinkToFit="1"/>
      <protection locked="0"/>
    </xf>
    <xf numFmtId="0" fontId="0" fillId="0" borderId="21" xfId="61" applyFont="1" applyBorder="1" applyAlignment="1">
      <alignment horizontal="center" vertical="center" shrinkToFit="1"/>
      <protection/>
    </xf>
    <xf numFmtId="0" fontId="0" fillId="0" borderId="25" xfId="0" applyBorder="1" applyAlignment="1">
      <alignment vertical="center" shrinkToFit="1"/>
    </xf>
    <xf numFmtId="0" fontId="0" fillId="0" borderId="17" xfId="0" applyBorder="1" applyAlignment="1">
      <alignment vertical="center" shrinkToFit="1"/>
    </xf>
    <xf numFmtId="0" fontId="0" fillId="0" borderId="21" xfId="61" applyFont="1" applyBorder="1" applyAlignment="1">
      <alignment horizontal="center" vertical="center" shrinkToFit="1"/>
      <protection/>
    </xf>
    <xf numFmtId="0" fontId="0" fillId="0" borderId="35" xfId="61" applyFont="1" applyBorder="1" applyAlignment="1">
      <alignment horizontal="center" vertical="center" shrinkToFit="1"/>
      <protection/>
    </xf>
    <xf numFmtId="0" fontId="0" fillId="0" borderId="36" xfId="61" applyFont="1" applyBorder="1" applyAlignment="1">
      <alignment horizontal="center" vertical="center" shrinkToFit="1"/>
      <protection/>
    </xf>
    <xf numFmtId="0" fontId="10" fillId="34" borderId="37" xfId="0" applyFont="1" applyFill="1" applyBorder="1" applyAlignment="1" applyProtection="1">
      <alignment horizontal="center" vertical="center" shrinkToFit="1"/>
      <protection locked="0"/>
    </xf>
    <xf numFmtId="0" fontId="10" fillId="34" borderId="0" xfId="0" applyFont="1" applyFill="1" applyBorder="1" applyAlignment="1" applyProtection="1">
      <alignment horizontal="center" vertical="center" shrinkToFit="1"/>
      <protection locked="0"/>
    </xf>
    <xf numFmtId="0" fontId="10" fillId="34" borderId="38" xfId="0" applyFont="1" applyFill="1" applyBorder="1" applyAlignment="1" applyProtection="1">
      <alignment horizontal="center" vertical="center" shrinkToFit="1"/>
      <protection locked="0"/>
    </xf>
    <xf numFmtId="0" fontId="10" fillId="34" borderId="30" xfId="0" applyFont="1" applyFill="1" applyBorder="1" applyAlignment="1" applyProtection="1">
      <alignment horizontal="center" vertical="center" shrinkToFit="1"/>
      <protection locked="0"/>
    </xf>
    <xf numFmtId="0" fontId="2" fillId="0" borderId="39" xfId="61" applyFont="1" applyFill="1" applyBorder="1" applyAlignment="1" applyProtection="1">
      <alignment horizontal="center" vertical="center" shrinkToFit="1"/>
      <protection locked="0"/>
    </xf>
    <xf numFmtId="0" fontId="2" fillId="0" borderId="40" xfId="61" applyFont="1" applyFill="1" applyBorder="1" applyAlignment="1" applyProtection="1">
      <alignment horizontal="center" vertical="center" shrinkToFit="1"/>
      <protection locked="0"/>
    </xf>
    <xf numFmtId="0" fontId="10" fillId="34" borderId="21" xfId="61" applyFont="1" applyFill="1" applyBorder="1" applyAlignment="1" applyProtection="1">
      <alignment horizontal="center" vertical="center" shrinkToFit="1"/>
      <protection locked="0"/>
    </xf>
    <xf numFmtId="0" fontId="10" fillId="34" borderId="25" xfId="61" applyFont="1" applyFill="1" applyBorder="1" applyAlignment="1" applyProtection="1">
      <alignment horizontal="center" vertical="center" shrinkToFit="1"/>
      <protection locked="0"/>
    </xf>
    <xf numFmtId="0" fontId="10" fillId="34" borderId="17" xfId="61" applyFont="1" applyFill="1" applyBorder="1" applyAlignment="1" applyProtection="1">
      <alignment horizontal="center" vertical="center" shrinkToFit="1"/>
      <protection locked="0"/>
    </xf>
    <xf numFmtId="0" fontId="0" fillId="0" borderId="25" xfId="61" applyFont="1" applyBorder="1" applyAlignment="1">
      <alignment horizontal="center" vertical="center" shrinkToFit="1"/>
      <protection/>
    </xf>
    <xf numFmtId="0" fontId="0" fillId="34" borderId="20" xfId="61" applyFont="1" applyFill="1" applyBorder="1" applyAlignment="1" applyProtection="1">
      <alignment shrinkToFit="1"/>
      <protection locked="0"/>
    </xf>
    <xf numFmtId="0" fontId="0" fillId="34" borderId="29" xfId="61" applyFont="1" applyFill="1" applyBorder="1" applyAlignment="1" applyProtection="1">
      <alignment shrinkToFit="1"/>
      <protection locked="0"/>
    </xf>
    <xf numFmtId="0" fontId="0" fillId="0" borderId="29" xfId="0" applyBorder="1" applyAlignment="1" applyProtection="1">
      <alignment shrinkToFi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申込入力" xfId="61"/>
    <cellStyle name="Followed Hyperlink" xfId="62"/>
    <cellStyle name="未定義" xfId="63"/>
    <cellStyle name="良い" xfId="64"/>
  </cellStyles>
  <dxfs count="4">
    <dxf>
      <font>
        <color rgb="FF9C0006"/>
      </font>
    </dxf>
    <dxf>
      <font>
        <color rgb="FF9C0006"/>
      </font>
      <fill>
        <patternFill>
          <bgColor rgb="FFFFC7CE"/>
        </patternFill>
      </fill>
    </dxf>
    <dxf>
      <font>
        <color rgb="FF9C0006"/>
      </font>
      <fill>
        <patternFill>
          <bgColor rgb="FFFFC7CE"/>
        </patternFill>
      </fill>
      <border/>
    </dxf>
    <dxf>
      <font>
        <color rgb="FF9C0006"/>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ntry21.tf@gmail.com"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72"/>
  <sheetViews>
    <sheetView showZeros="0" tabSelected="1" zoomScalePageLayoutView="0" workbookViewId="0" topLeftCell="A1">
      <selection activeCell="K35" sqref="K35"/>
    </sheetView>
  </sheetViews>
  <sheetFormatPr defaultColWidth="9.00390625" defaultRowHeight="13.5"/>
  <cols>
    <col min="1" max="1" width="3.625" style="1" customWidth="1"/>
    <col min="2" max="2" width="3.625" style="10" customWidth="1"/>
    <col min="3" max="3" width="9.625" style="1" customWidth="1"/>
    <col min="4" max="4" width="9.625" style="1" hidden="1" customWidth="1"/>
    <col min="5" max="5" width="8.625" style="1" customWidth="1"/>
    <col min="6" max="8" width="8.625" style="1" hidden="1" customWidth="1"/>
    <col min="9" max="9" width="6.625" style="1" customWidth="1"/>
    <col min="10" max="10" width="14.625" style="1" customWidth="1"/>
    <col min="11" max="11" width="12.625" style="1" customWidth="1"/>
    <col min="12" max="12" width="2.625" style="9" customWidth="1"/>
    <col min="13" max="14" width="10.125" style="9" hidden="1" customWidth="1"/>
    <col min="15" max="15" width="8.625" style="1" customWidth="1"/>
    <col min="16" max="18" width="3.625" style="1" customWidth="1"/>
    <col min="19" max="19" width="1.625" style="1" customWidth="1"/>
    <col min="20" max="20" width="3.625" style="1" customWidth="1"/>
    <col min="21" max="21" width="10.625" style="1" customWidth="1"/>
    <col min="22" max="22" width="12.375" style="1" bestFit="1" customWidth="1"/>
    <col min="23" max="23" width="9.00390625" style="1" customWidth="1"/>
    <col min="24" max="24" width="5.625" style="1" hidden="1" customWidth="1"/>
    <col min="25" max="25" width="1.625" style="1" hidden="1" customWidth="1"/>
    <col min="26" max="26" width="5.625" style="1" hidden="1" customWidth="1"/>
    <col min="27" max="27" width="1.625" style="1" hidden="1" customWidth="1"/>
    <col min="28" max="16384" width="9.00390625" style="1" customWidth="1"/>
  </cols>
  <sheetData>
    <row r="1" spans="2:4" ht="18.75">
      <c r="B1" s="16" t="s">
        <v>79</v>
      </c>
      <c r="C1" s="16"/>
      <c r="D1" s="16"/>
    </row>
    <row r="2" spans="2:21" ht="15" customHeight="1" thickBot="1">
      <c r="B2" s="16"/>
      <c r="C2" s="2"/>
      <c r="D2" s="2"/>
      <c r="K2" s="8" t="s">
        <v>85</v>
      </c>
      <c r="L2" s="24"/>
      <c r="M2" s="24"/>
      <c r="N2" s="24"/>
      <c r="T2" s="42"/>
      <c r="U2" s="2" t="s">
        <v>16</v>
      </c>
    </row>
    <row r="3" spans="3:21" ht="15" customHeight="1" thickBot="1">
      <c r="C3" s="34" t="s">
        <v>26</v>
      </c>
      <c r="D3" s="87"/>
      <c r="E3" s="117"/>
      <c r="F3" s="118"/>
      <c r="G3" s="118"/>
      <c r="H3" s="118"/>
      <c r="I3" s="119"/>
      <c r="J3" s="119"/>
      <c r="K3" s="81"/>
      <c r="O3" s="104" t="s">
        <v>13</v>
      </c>
      <c r="P3" s="116"/>
      <c r="Q3" s="116"/>
      <c r="R3" s="116"/>
      <c r="S3" s="116"/>
      <c r="T3" s="36"/>
      <c r="U3" s="70">
        <f>SUM(U4:U5)</f>
        <v>0</v>
      </c>
    </row>
    <row r="4" spans="3:22" ht="15" customHeight="1">
      <c r="C4" s="77" t="s">
        <v>86</v>
      </c>
      <c r="D4" s="88"/>
      <c r="E4" s="113"/>
      <c r="F4" s="114"/>
      <c r="G4" s="114"/>
      <c r="H4" s="114"/>
      <c r="I4" s="115"/>
      <c r="J4" s="78" t="s">
        <v>87</v>
      </c>
      <c r="K4" s="80"/>
      <c r="L4" s="76"/>
      <c r="M4" s="84"/>
      <c r="N4" s="84"/>
      <c r="O4" s="101" t="s">
        <v>57</v>
      </c>
      <c r="P4" s="102"/>
      <c r="Q4" s="102"/>
      <c r="R4" s="102"/>
      <c r="S4" s="103"/>
      <c r="T4" s="43"/>
      <c r="U4" s="71">
        <f>T4*V4</f>
        <v>0</v>
      </c>
      <c r="V4" s="82">
        <v>900</v>
      </c>
    </row>
    <row r="5" spans="3:22" ht="15" customHeight="1">
      <c r="C5" s="105" t="s">
        <v>27</v>
      </c>
      <c r="D5" s="37"/>
      <c r="E5" s="107"/>
      <c r="F5" s="108"/>
      <c r="G5" s="108"/>
      <c r="H5" s="108"/>
      <c r="I5" s="108"/>
      <c r="J5" s="108"/>
      <c r="K5" s="111" t="s">
        <v>76</v>
      </c>
      <c r="O5" s="104" t="s">
        <v>17</v>
      </c>
      <c r="P5" s="102"/>
      <c r="Q5" s="102"/>
      <c r="R5" s="102"/>
      <c r="S5" s="103"/>
      <c r="T5" s="43"/>
      <c r="U5" s="71">
        <f>T5*V5</f>
        <v>0</v>
      </c>
      <c r="V5" s="83">
        <v>500</v>
      </c>
    </row>
    <row r="6" spans="3:22" ht="15" customHeight="1">
      <c r="C6" s="106"/>
      <c r="D6" s="89"/>
      <c r="E6" s="109"/>
      <c r="F6" s="110"/>
      <c r="G6" s="110"/>
      <c r="H6" s="110"/>
      <c r="I6" s="110"/>
      <c r="J6" s="110"/>
      <c r="K6" s="112"/>
      <c r="L6" s="17"/>
      <c r="M6" s="17"/>
      <c r="N6" s="17"/>
      <c r="O6" s="63" t="s">
        <v>77</v>
      </c>
      <c r="V6" s="25"/>
    </row>
    <row r="7" spans="3:22" ht="15" customHeight="1">
      <c r="C7" s="48" t="s">
        <v>4</v>
      </c>
      <c r="D7" s="79"/>
      <c r="E7" s="98"/>
      <c r="F7" s="99"/>
      <c r="G7" s="99"/>
      <c r="H7" s="99"/>
      <c r="I7" s="99"/>
      <c r="J7" s="99"/>
      <c r="K7" s="100"/>
      <c r="L7" s="17"/>
      <c r="M7" s="17"/>
      <c r="N7" s="17"/>
      <c r="O7" s="63" t="s">
        <v>78</v>
      </c>
      <c r="P7" s="40"/>
      <c r="Q7" s="40"/>
      <c r="R7" s="40"/>
      <c r="S7" s="40"/>
      <c r="T7" s="35"/>
      <c r="U7" s="41"/>
      <c r="V7" s="23"/>
    </row>
    <row r="8" spans="3:22" ht="15" customHeight="1" thickBot="1">
      <c r="C8" s="47" t="s">
        <v>64</v>
      </c>
      <c r="D8" s="90"/>
      <c r="E8" s="95"/>
      <c r="F8" s="96"/>
      <c r="G8" s="96"/>
      <c r="H8" s="96"/>
      <c r="I8" s="96"/>
      <c r="J8" s="96"/>
      <c r="K8" s="97"/>
      <c r="L8" s="17"/>
      <c r="M8" s="17"/>
      <c r="N8" s="17"/>
      <c r="O8" s="39"/>
      <c r="P8" s="40"/>
      <c r="Q8" s="40"/>
      <c r="R8" s="40"/>
      <c r="S8" s="40"/>
      <c r="T8" s="35"/>
      <c r="U8" s="41"/>
      <c r="V8" s="23"/>
    </row>
    <row r="9" spans="3:22" ht="15" customHeight="1">
      <c r="C9" s="37"/>
      <c r="D9" s="37"/>
      <c r="E9" s="38"/>
      <c r="F9" s="38"/>
      <c r="G9" s="38"/>
      <c r="H9" s="38"/>
      <c r="I9" s="38"/>
      <c r="J9" s="38"/>
      <c r="K9" s="38"/>
      <c r="L9" s="17"/>
      <c r="M9" s="17"/>
      <c r="N9" s="17"/>
      <c r="O9" s="39"/>
      <c r="P9" s="40"/>
      <c r="Q9" s="40"/>
      <c r="R9" s="40"/>
      <c r="S9" s="40"/>
      <c r="T9" s="35"/>
      <c r="U9" s="41"/>
      <c r="V9" s="23"/>
    </row>
    <row r="10" spans="1:14" ht="13.5">
      <c r="A10" s="46" t="s">
        <v>5</v>
      </c>
      <c r="B10" s="11"/>
      <c r="C10" s="3"/>
      <c r="D10" s="3"/>
      <c r="E10" s="4"/>
      <c r="F10" s="4"/>
      <c r="G10" s="4"/>
      <c r="H10" s="4"/>
      <c r="I10" s="4"/>
      <c r="J10" s="4"/>
      <c r="K10" s="4"/>
      <c r="L10" s="4"/>
      <c r="M10" s="4"/>
      <c r="N10" s="4"/>
    </row>
    <row r="11" spans="1:15" ht="13.5">
      <c r="A11" s="1">
        <v>1</v>
      </c>
      <c r="B11" s="44" t="s">
        <v>60</v>
      </c>
      <c r="C11" s="45"/>
      <c r="D11" s="45"/>
      <c r="E11" s="4"/>
      <c r="F11" s="4"/>
      <c r="G11" s="4"/>
      <c r="H11" s="4"/>
      <c r="I11" s="4"/>
      <c r="J11" s="4"/>
      <c r="K11" s="4"/>
      <c r="L11" s="4"/>
      <c r="M11" s="4"/>
      <c r="N11" s="4"/>
      <c r="O11" s="5"/>
    </row>
    <row r="12" spans="2:15" ht="13.5">
      <c r="B12" s="44" t="s">
        <v>58</v>
      </c>
      <c r="C12" s="45"/>
      <c r="D12" s="45"/>
      <c r="E12" s="4"/>
      <c r="F12" s="4"/>
      <c r="G12" s="4"/>
      <c r="H12" s="4"/>
      <c r="I12" s="4"/>
      <c r="J12" s="4"/>
      <c r="K12" s="4"/>
      <c r="L12" s="4"/>
      <c r="M12" s="4"/>
      <c r="N12" s="4"/>
      <c r="O12" s="5"/>
    </row>
    <row r="13" spans="2:15" ht="13.5">
      <c r="B13" s="44" t="s">
        <v>59</v>
      </c>
      <c r="C13" s="45"/>
      <c r="D13" s="45"/>
      <c r="E13" s="4"/>
      <c r="F13" s="4"/>
      <c r="G13" s="4"/>
      <c r="H13" s="4"/>
      <c r="I13" s="4"/>
      <c r="J13" s="4"/>
      <c r="K13" s="4"/>
      <c r="L13" s="4"/>
      <c r="M13" s="4"/>
      <c r="N13" s="4"/>
      <c r="O13" s="5"/>
    </row>
    <row r="14" spans="2:15" ht="13.5">
      <c r="B14" s="44" t="s">
        <v>69</v>
      </c>
      <c r="C14" s="45"/>
      <c r="D14" s="45"/>
      <c r="E14" s="4"/>
      <c r="F14" s="4"/>
      <c r="G14" s="4"/>
      <c r="H14" s="4"/>
      <c r="I14" s="4"/>
      <c r="J14" s="4"/>
      <c r="K14" s="4"/>
      <c r="L14" s="4"/>
      <c r="M14" s="4"/>
      <c r="N14" s="4"/>
      <c r="O14" s="5"/>
    </row>
    <row r="15" spans="2:15" ht="13.5">
      <c r="B15" s="44" t="s">
        <v>80</v>
      </c>
      <c r="C15" s="45"/>
      <c r="D15" s="45"/>
      <c r="E15" s="4"/>
      <c r="F15" s="4"/>
      <c r="G15" s="4"/>
      <c r="H15" s="4"/>
      <c r="I15" s="4"/>
      <c r="J15" s="4"/>
      <c r="K15" s="4"/>
      <c r="L15" s="4"/>
      <c r="M15" s="4"/>
      <c r="N15" s="4"/>
      <c r="O15" s="5"/>
    </row>
    <row r="16" spans="1:20" ht="13.5">
      <c r="A16" s="1">
        <v>2</v>
      </c>
      <c r="B16" s="44" t="s">
        <v>8</v>
      </c>
      <c r="C16" s="45"/>
      <c r="D16" s="45"/>
      <c r="E16" s="4"/>
      <c r="F16" s="4"/>
      <c r="G16" s="4"/>
      <c r="H16" s="4"/>
      <c r="I16" s="4"/>
      <c r="J16" s="4"/>
      <c r="K16" s="4"/>
      <c r="O16" s="18"/>
      <c r="P16" s="18" t="s">
        <v>81</v>
      </c>
      <c r="Q16" s="18"/>
      <c r="R16" s="18"/>
      <c r="S16" s="18"/>
      <c r="T16" s="18"/>
    </row>
    <row r="17" spans="2:15" ht="13.5">
      <c r="B17" s="44" t="s">
        <v>38</v>
      </c>
      <c r="C17" s="45"/>
      <c r="D17" s="45"/>
      <c r="E17" s="4"/>
      <c r="F17" s="4"/>
      <c r="G17" s="4"/>
      <c r="H17" s="4"/>
      <c r="I17" s="4"/>
      <c r="J17" s="4"/>
      <c r="K17" s="4"/>
      <c r="O17" s="7"/>
    </row>
    <row r="18" spans="2:15" ht="13.5">
      <c r="B18" s="44" t="s">
        <v>32</v>
      </c>
      <c r="C18" s="45"/>
      <c r="D18" s="45"/>
      <c r="E18" s="4"/>
      <c r="F18" s="4"/>
      <c r="G18" s="4"/>
      <c r="H18" s="4"/>
      <c r="I18" s="4"/>
      <c r="J18" s="4"/>
      <c r="K18" s="4"/>
      <c r="O18" s="7"/>
    </row>
    <row r="19" spans="2:15" ht="13.5">
      <c r="B19" s="44" t="s">
        <v>61</v>
      </c>
      <c r="C19" s="45"/>
      <c r="D19" s="45"/>
      <c r="E19" s="4"/>
      <c r="F19" s="4"/>
      <c r="G19" s="4"/>
      <c r="H19" s="4"/>
      <c r="I19" s="4"/>
      <c r="J19" s="4"/>
      <c r="K19" s="4"/>
      <c r="O19" s="7"/>
    </row>
    <row r="20" spans="2:15" ht="13.5">
      <c r="B20" s="44" t="s">
        <v>31</v>
      </c>
      <c r="C20" s="45"/>
      <c r="D20" s="45"/>
      <c r="E20" s="4"/>
      <c r="F20" s="4"/>
      <c r="G20" s="4"/>
      <c r="H20" s="4"/>
      <c r="I20" s="4"/>
      <c r="J20" s="4"/>
      <c r="K20" s="4"/>
      <c r="O20" s="7"/>
    </row>
    <row r="21" spans="1:15" ht="13.5">
      <c r="A21" s="1">
        <v>3</v>
      </c>
      <c r="B21" s="44" t="s">
        <v>39</v>
      </c>
      <c r="C21" s="45"/>
      <c r="D21" s="45"/>
      <c r="E21" s="4"/>
      <c r="F21" s="4"/>
      <c r="G21" s="4"/>
      <c r="H21" s="4"/>
      <c r="I21" s="4"/>
      <c r="J21" s="4"/>
      <c r="K21" s="4"/>
      <c r="O21" s="7"/>
    </row>
    <row r="22" spans="2:15" ht="13.5">
      <c r="B22" s="44" t="s">
        <v>34</v>
      </c>
      <c r="C22" s="45"/>
      <c r="D22" s="45"/>
      <c r="E22" s="4"/>
      <c r="F22" s="4"/>
      <c r="G22" s="4"/>
      <c r="H22" s="4"/>
      <c r="I22" s="4"/>
      <c r="J22" s="4"/>
      <c r="K22" s="4"/>
      <c r="O22" s="7"/>
    </row>
    <row r="23" spans="1:15" ht="13.5">
      <c r="A23" s="1">
        <v>4</v>
      </c>
      <c r="B23" s="44" t="s">
        <v>33</v>
      </c>
      <c r="C23" s="45"/>
      <c r="D23" s="45"/>
      <c r="E23" s="4"/>
      <c r="F23" s="4"/>
      <c r="G23" s="4"/>
      <c r="H23" s="4"/>
      <c r="I23" s="4"/>
      <c r="J23" s="4"/>
      <c r="K23" s="4"/>
      <c r="O23" s="7"/>
    </row>
    <row r="24" spans="2:15" ht="13.5">
      <c r="B24" s="44" t="s">
        <v>63</v>
      </c>
      <c r="C24" s="45"/>
      <c r="D24" s="45"/>
      <c r="E24" s="4"/>
      <c r="F24" s="4"/>
      <c r="G24" s="4"/>
      <c r="H24" s="4"/>
      <c r="I24" s="4"/>
      <c r="J24" s="4"/>
      <c r="K24" s="4"/>
      <c r="O24" s="7"/>
    </row>
    <row r="25" spans="2:15" ht="13.5">
      <c r="B25" s="44" t="s">
        <v>62</v>
      </c>
      <c r="C25" s="45"/>
      <c r="D25" s="45"/>
      <c r="E25" s="4"/>
      <c r="F25" s="4"/>
      <c r="G25" s="4"/>
      <c r="H25" s="4"/>
      <c r="I25" s="4"/>
      <c r="J25" s="4"/>
      <c r="K25" s="4"/>
      <c r="O25" s="7"/>
    </row>
    <row r="26" spans="2:15" ht="14.25" thickBot="1">
      <c r="B26" s="3"/>
      <c r="E26" s="4"/>
      <c r="F26" s="4"/>
      <c r="G26" s="4"/>
      <c r="H26" s="4"/>
      <c r="I26" s="4"/>
      <c r="J26" s="4"/>
      <c r="K26" s="4"/>
      <c r="O26" s="7"/>
    </row>
    <row r="27" spans="2:21" ht="13.5">
      <c r="B27" s="26" t="s">
        <v>9</v>
      </c>
      <c r="C27" s="27" t="s">
        <v>0</v>
      </c>
      <c r="D27" s="27"/>
      <c r="E27" s="27" t="s">
        <v>1</v>
      </c>
      <c r="F27" s="27"/>
      <c r="G27" s="27"/>
      <c r="H27" s="27"/>
      <c r="I27" s="28" t="s">
        <v>14</v>
      </c>
      <c r="J27" s="27" t="s">
        <v>2</v>
      </c>
      <c r="K27" s="28" t="s">
        <v>24</v>
      </c>
      <c r="L27" s="27" t="s">
        <v>3</v>
      </c>
      <c r="M27" s="85"/>
      <c r="N27" s="85"/>
      <c r="O27" s="57" t="s">
        <v>12</v>
      </c>
      <c r="P27" s="61" t="s">
        <v>68</v>
      </c>
      <c r="Q27" s="64"/>
      <c r="R27" s="64"/>
      <c r="S27" s="64"/>
      <c r="U27" s="8"/>
    </row>
    <row r="28" spans="1:23" s="12" customFormat="1" ht="15" customHeight="1">
      <c r="A28" s="14" t="s">
        <v>6</v>
      </c>
      <c r="B28" s="29">
        <v>5</v>
      </c>
      <c r="C28" s="15" t="str">
        <f>IF(ISBLANK(B28),"",VLOOKUP(B28,$T$30:$V$47,2,FALSE))</f>
        <v>男子</v>
      </c>
      <c r="D28" s="15"/>
      <c r="E28" s="15" t="str">
        <f>IF(ISBLANK(B28),"",VLOOKUP(B28,$T$30:$V$47,3,FALSE))</f>
        <v>1500m</v>
      </c>
      <c r="F28" s="15"/>
      <c r="G28" s="15"/>
      <c r="H28" s="15"/>
      <c r="I28" s="15">
        <v>1234</v>
      </c>
      <c r="J28" s="15" t="s">
        <v>7</v>
      </c>
      <c r="K28" s="15" t="s">
        <v>25</v>
      </c>
      <c r="L28" s="15">
        <v>2</v>
      </c>
      <c r="M28" s="86"/>
      <c r="N28" s="86"/>
      <c r="O28" s="58">
        <v>4.28</v>
      </c>
      <c r="P28" s="62"/>
      <c r="Q28" s="65"/>
      <c r="R28" s="65"/>
      <c r="S28" s="65"/>
      <c r="W28" s="13"/>
    </row>
    <row r="29" spans="1:27" ht="15" customHeight="1">
      <c r="A29" s="1">
        <v>1</v>
      </c>
      <c r="B29" s="30"/>
      <c r="C29" s="72">
        <f aca="true" t="shared" si="0" ref="C29:C63">IF(ISBLANK(B29),"",VLOOKUP(B29,$T$30:$V$63,2,FALSE))</f>
      </c>
      <c r="D29" s="72"/>
      <c r="E29" s="72">
        <f aca="true" t="shared" si="1" ref="E29:E63">IF(ISBLANK(B29),"",VLOOKUP(B29,$T$30:$V$63,3,FALSE))</f>
      </c>
      <c r="F29" s="72"/>
      <c r="G29" s="72"/>
      <c r="H29" s="72"/>
      <c r="I29" s="21"/>
      <c r="J29" s="22"/>
      <c r="K29" s="22"/>
      <c r="L29" s="22"/>
      <c r="M29" s="92">
        <f>$E$4</f>
        <v>0</v>
      </c>
      <c r="N29" s="92">
        <f>$K$4</f>
        <v>0</v>
      </c>
      <c r="O29" s="59"/>
      <c r="P29" s="74">
        <f aca="true" t="shared" si="2" ref="P29:P63">IF(O29="","",IF(AA29="T",IF(O29&lt;=Z29,"OK","NG"),IF(O29&gt;=Z29,"OK","NG")))</f>
      </c>
      <c r="Q29" s="66">
        <f>$E$4</f>
        <v>0</v>
      </c>
      <c r="R29" s="66">
        <f aca="true" t="shared" si="3" ref="R29:R63">K$3</f>
        <v>0</v>
      </c>
      <c r="S29" s="67"/>
      <c r="T29" s="6" t="s">
        <v>11</v>
      </c>
      <c r="U29" s="6" t="s">
        <v>10</v>
      </c>
      <c r="V29" s="6" t="s">
        <v>1</v>
      </c>
      <c r="W29" s="50" t="s">
        <v>44</v>
      </c>
      <c r="Z29" s="53">
        <f>IF(ISBLANK(B29),"",VLOOKUP(B29,$T$30:$X$63,5,FALSE))</f>
      </c>
      <c r="AA29" s="53">
        <f>IF(ISBLANK(B29),"",VLOOKUP(B29,$T$30:$Y$63,6,FALSE))</f>
      </c>
    </row>
    <row r="30" spans="1:27" ht="15" customHeight="1">
      <c r="A30" s="1">
        <v>2</v>
      </c>
      <c r="B30" s="30"/>
      <c r="C30" s="72">
        <f t="shared" si="0"/>
      </c>
      <c r="D30" s="72"/>
      <c r="E30" s="72">
        <f t="shared" si="1"/>
      </c>
      <c r="F30" s="72"/>
      <c r="G30" s="72"/>
      <c r="H30" s="72"/>
      <c r="I30" s="21"/>
      <c r="J30" s="22"/>
      <c r="K30" s="22"/>
      <c r="L30" s="22"/>
      <c r="M30" s="92">
        <f aca="true" t="shared" si="4" ref="M30:M63">$E$4</f>
        <v>0</v>
      </c>
      <c r="N30" s="92">
        <f aca="true" t="shared" si="5" ref="N30:N63">$K$4</f>
        <v>0</v>
      </c>
      <c r="O30" s="59"/>
      <c r="P30" s="74">
        <f t="shared" si="2"/>
      </c>
      <c r="Q30" s="66">
        <f aca="true" t="shared" si="6" ref="Q30:Q63">$E$4</f>
        <v>0</v>
      </c>
      <c r="R30" s="66">
        <f t="shared" si="3"/>
        <v>0</v>
      </c>
      <c r="S30" s="67"/>
      <c r="T30" s="68">
        <v>1</v>
      </c>
      <c r="U30" s="49" t="s">
        <v>40</v>
      </c>
      <c r="V30" s="6" t="s">
        <v>15</v>
      </c>
      <c r="W30" s="50" t="s">
        <v>45</v>
      </c>
      <c r="X30" s="53">
        <v>11.9</v>
      </c>
      <c r="Y30" s="54" t="s">
        <v>65</v>
      </c>
      <c r="Z30" s="53">
        <f>IF(ISBLANK(B30),"",VLOOKUP(B30,$T$30:$X$63,5,FALSE))</f>
      </c>
      <c r="AA30" s="53">
        <f>IF(ISBLANK(B30),"",VLOOKUP(B30,$T$30:$Y$63,6,FALSE))</f>
      </c>
    </row>
    <row r="31" spans="1:27" ht="15" customHeight="1">
      <c r="A31" s="1">
        <v>3</v>
      </c>
      <c r="B31" s="30"/>
      <c r="C31" s="72">
        <f t="shared" si="0"/>
      </c>
      <c r="D31" s="72"/>
      <c r="E31" s="72">
        <f t="shared" si="1"/>
      </c>
      <c r="F31" s="72"/>
      <c r="G31" s="72"/>
      <c r="H31" s="72"/>
      <c r="I31" s="21"/>
      <c r="J31" s="22"/>
      <c r="K31" s="22"/>
      <c r="L31" s="22"/>
      <c r="M31" s="92">
        <f t="shared" si="4"/>
        <v>0</v>
      </c>
      <c r="N31" s="92">
        <f t="shared" si="5"/>
        <v>0</v>
      </c>
      <c r="O31" s="59"/>
      <c r="P31" s="74">
        <f t="shared" si="2"/>
      </c>
      <c r="Q31" s="66">
        <f t="shared" si="6"/>
        <v>0</v>
      </c>
      <c r="R31" s="66">
        <f t="shared" si="3"/>
        <v>0</v>
      </c>
      <c r="S31" s="67"/>
      <c r="T31" s="68">
        <v>2</v>
      </c>
      <c r="U31" s="49" t="s">
        <v>40</v>
      </c>
      <c r="V31" s="6" t="s">
        <v>21</v>
      </c>
      <c r="W31" s="50" t="s">
        <v>46</v>
      </c>
      <c r="X31" s="53">
        <v>24.8</v>
      </c>
      <c r="Y31" s="54" t="s">
        <v>66</v>
      </c>
      <c r="Z31" s="53">
        <f>IF(ISBLANK(B31),"",VLOOKUP(B31,$T$30:$X$63,5,FALSE))</f>
      </c>
      <c r="AA31" s="53">
        <f>IF(ISBLANK(B31),"",VLOOKUP(B31,$T$30:$Y$63,6,FALSE))</f>
      </c>
    </row>
    <row r="32" spans="1:27" ht="15" customHeight="1">
      <c r="A32" s="1">
        <v>4</v>
      </c>
      <c r="B32" s="30"/>
      <c r="C32" s="72">
        <f t="shared" si="0"/>
      </c>
      <c r="D32" s="72"/>
      <c r="E32" s="72">
        <f t="shared" si="1"/>
      </c>
      <c r="F32" s="72"/>
      <c r="G32" s="72"/>
      <c r="H32" s="72"/>
      <c r="I32" s="21"/>
      <c r="J32" s="22"/>
      <c r="K32" s="22"/>
      <c r="L32" s="22"/>
      <c r="M32" s="92">
        <f t="shared" si="4"/>
        <v>0</v>
      </c>
      <c r="N32" s="92">
        <f t="shared" si="5"/>
        <v>0</v>
      </c>
      <c r="O32" s="59"/>
      <c r="P32" s="74">
        <f t="shared" si="2"/>
      </c>
      <c r="Q32" s="66">
        <f t="shared" si="6"/>
        <v>0</v>
      </c>
      <c r="R32" s="66">
        <f t="shared" si="3"/>
        <v>0</v>
      </c>
      <c r="S32" s="67"/>
      <c r="T32" s="68">
        <v>3</v>
      </c>
      <c r="U32" s="49" t="s">
        <v>40</v>
      </c>
      <c r="V32" s="6" t="s">
        <v>35</v>
      </c>
      <c r="W32" s="50" t="s">
        <v>47</v>
      </c>
      <c r="X32" s="53">
        <v>55</v>
      </c>
      <c r="Y32" s="54" t="s">
        <v>66</v>
      </c>
      <c r="Z32" s="53">
        <f aca="true" t="shared" si="7" ref="Z32:Z63">IF(ISBLANK(B32),"",VLOOKUP(B32,$T$30:$X$63,5,FALSE))</f>
      </c>
      <c r="AA32" s="53">
        <f aca="true" t="shared" si="8" ref="AA32:AA63">IF(ISBLANK(B32),"",VLOOKUP(B32,$T$30:$Y$63,6,FALSE))</f>
      </c>
    </row>
    <row r="33" spans="1:27" ht="15" customHeight="1">
      <c r="A33" s="1">
        <v>5</v>
      </c>
      <c r="B33" s="30"/>
      <c r="C33" s="72">
        <f t="shared" si="0"/>
      </c>
      <c r="D33" s="72"/>
      <c r="E33" s="72">
        <f t="shared" si="1"/>
      </c>
      <c r="F33" s="72"/>
      <c r="G33" s="72"/>
      <c r="H33" s="72"/>
      <c r="I33" s="21"/>
      <c r="J33" s="22"/>
      <c r="K33" s="22"/>
      <c r="L33" s="22"/>
      <c r="M33" s="92">
        <f t="shared" si="4"/>
        <v>0</v>
      </c>
      <c r="N33" s="92">
        <f t="shared" si="5"/>
        <v>0</v>
      </c>
      <c r="O33" s="59"/>
      <c r="P33" s="74">
        <f t="shared" si="2"/>
      </c>
      <c r="Q33" s="66">
        <f t="shared" si="6"/>
        <v>0</v>
      </c>
      <c r="R33" s="66">
        <f t="shared" si="3"/>
        <v>0</v>
      </c>
      <c r="S33" s="67"/>
      <c r="T33" s="68">
        <v>4</v>
      </c>
      <c r="U33" s="49" t="s">
        <v>40</v>
      </c>
      <c r="V33" s="6" t="s">
        <v>22</v>
      </c>
      <c r="W33" s="50" t="s">
        <v>70</v>
      </c>
      <c r="X33" s="53">
        <v>2.1</v>
      </c>
      <c r="Y33" s="54" t="s">
        <v>66</v>
      </c>
      <c r="Z33" s="53">
        <f t="shared" si="7"/>
      </c>
      <c r="AA33" s="53">
        <f t="shared" si="8"/>
      </c>
    </row>
    <row r="34" spans="1:27" ht="15" customHeight="1">
      <c r="A34" s="1">
        <v>6</v>
      </c>
      <c r="B34" s="30"/>
      <c r="C34" s="72">
        <f t="shared" si="0"/>
      </c>
      <c r="D34" s="72"/>
      <c r="E34" s="72">
        <f t="shared" si="1"/>
      </c>
      <c r="F34" s="72"/>
      <c r="G34" s="72"/>
      <c r="H34" s="72"/>
      <c r="I34" s="21"/>
      <c r="J34" s="22"/>
      <c r="K34" s="22"/>
      <c r="L34" s="22"/>
      <c r="M34" s="92">
        <f t="shared" si="4"/>
        <v>0</v>
      </c>
      <c r="N34" s="92">
        <f t="shared" si="5"/>
        <v>0</v>
      </c>
      <c r="O34" s="59"/>
      <c r="P34" s="74">
        <f t="shared" si="2"/>
      </c>
      <c r="Q34" s="66">
        <f t="shared" si="6"/>
        <v>0</v>
      </c>
      <c r="R34" s="66">
        <f t="shared" si="3"/>
        <v>0</v>
      </c>
      <c r="S34" s="67"/>
      <c r="T34" s="68">
        <v>5</v>
      </c>
      <c r="U34" s="49" t="s">
        <v>40</v>
      </c>
      <c r="V34" s="6" t="s">
        <v>23</v>
      </c>
      <c r="W34" s="50" t="s">
        <v>71</v>
      </c>
      <c r="X34" s="53">
        <v>4.3</v>
      </c>
      <c r="Y34" s="54" t="s">
        <v>66</v>
      </c>
      <c r="Z34" s="53">
        <f t="shared" si="7"/>
      </c>
      <c r="AA34" s="53">
        <f t="shared" si="8"/>
      </c>
    </row>
    <row r="35" spans="1:27" ht="15" customHeight="1">
      <c r="A35" s="1">
        <v>7</v>
      </c>
      <c r="B35" s="30"/>
      <c r="C35" s="72">
        <f t="shared" si="0"/>
      </c>
      <c r="D35" s="72"/>
      <c r="E35" s="72">
        <f t="shared" si="1"/>
      </c>
      <c r="F35" s="72"/>
      <c r="G35" s="72"/>
      <c r="H35" s="72"/>
      <c r="I35" s="21"/>
      <c r="J35" s="22"/>
      <c r="K35" s="22"/>
      <c r="L35" s="22"/>
      <c r="M35" s="92">
        <f t="shared" si="4"/>
        <v>0</v>
      </c>
      <c r="N35" s="92">
        <f t="shared" si="5"/>
        <v>0</v>
      </c>
      <c r="O35" s="59"/>
      <c r="P35" s="74">
        <f t="shared" si="2"/>
      </c>
      <c r="Q35" s="66">
        <f t="shared" si="6"/>
        <v>0</v>
      </c>
      <c r="R35" s="66">
        <f t="shared" si="3"/>
        <v>0</v>
      </c>
      <c r="S35" s="67"/>
      <c r="T35" s="68">
        <v>6</v>
      </c>
      <c r="U35" s="49" t="s">
        <v>40</v>
      </c>
      <c r="V35" s="6" t="s">
        <v>36</v>
      </c>
      <c r="W35" s="50" t="s">
        <v>72</v>
      </c>
      <c r="X35" s="53">
        <v>9.45</v>
      </c>
      <c r="Y35" s="54" t="s">
        <v>66</v>
      </c>
      <c r="Z35" s="53">
        <f t="shared" si="7"/>
      </c>
      <c r="AA35" s="53">
        <f t="shared" si="8"/>
      </c>
    </row>
    <row r="36" spans="1:27" ht="15" customHeight="1">
      <c r="A36" s="1">
        <v>8</v>
      </c>
      <c r="B36" s="30"/>
      <c r="C36" s="72">
        <f t="shared" si="0"/>
      </c>
      <c r="D36" s="72"/>
      <c r="E36" s="72">
        <f t="shared" si="1"/>
      </c>
      <c r="F36" s="72"/>
      <c r="G36" s="72"/>
      <c r="H36" s="72"/>
      <c r="I36" s="21"/>
      <c r="J36" s="22"/>
      <c r="K36" s="22"/>
      <c r="L36" s="22"/>
      <c r="M36" s="92">
        <f t="shared" si="4"/>
        <v>0</v>
      </c>
      <c r="N36" s="92">
        <f t="shared" si="5"/>
        <v>0</v>
      </c>
      <c r="O36" s="59"/>
      <c r="P36" s="74">
        <f t="shared" si="2"/>
      </c>
      <c r="Q36" s="66">
        <f t="shared" si="6"/>
        <v>0</v>
      </c>
      <c r="R36" s="66">
        <f t="shared" si="3"/>
        <v>0</v>
      </c>
      <c r="S36" s="67"/>
      <c r="T36" s="68">
        <v>7</v>
      </c>
      <c r="U36" s="49" t="s">
        <v>42</v>
      </c>
      <c r="V36" s="6" t="s">
        <v>36</v>
      </c>
      <c r="W36" s="50" t="s">
        <v>73</v>
      </c>
      <c r="X36" s="53">
        <v>9.3</v>
      </c>
      <c r="Y36" s="54" t="s">
        <v>66</v>
      </c>
      <c r="Z36" s="53">
        <f t="shared" si="7"/>
      </c>
      <c r="AA36" s="53">
        <f t="shared" si="8"/>
      </c>
    </row>
    <row r="37" spans="1:27" ht="15" customHeight="1">
      <c r="A37" s="1">
        <v>9</v>
      </c>
      <c r="B37" s="30"/>
      <c r="C37" s="72">
        <f t="shared" si="0"/>
      </c>
      <c r="D37" s="72"/>
      <c r="E37" s="72">
        <f t="shared" si="1"/>
      </c>
      <c r="F37" s="72"/>
      <c r="G37" s="72"/>
      <c r="H37" s="72"/>
      <c r="I37" s="21"/>
      <c r="J37" s="22"/>
      <c r="K37" s="22"/>
      <c r="L37" s="22"/>
      <c r="M37" s="92">
        <f t="shared" si="4"/>
        <v>0</v>
      </c>
      <c r="N37" s="92">
        <f t="shared" si="5"/>
        <v>0</v>
      </c>
      <c r="O37" s="59"/>
      <c r="P37" s="74">
        <f t="shared" si="2"/>
      </c>
      <c r="Q37" s="66">
        <f t="shared" si="6"/>
        <v>0</v>
      </c>
      <c r="R37" s="66">
        <f t="shared" si="3"/>
        <v>0</v>
      </c>
      <c r="S37" s="67"/>
      <c r="T37" s="68">
        <v>8</v>
      </c>
      <c r="U37" s="49" t="s">
        <v>40</v>
      </c>
      <c r="V37" s="6" t="s">
        <v>37</v>
      </c>
      <c r="W37" s="50" t="s">
        <v>48</v>
      </c>
      <c r="X37" s="53">
        <v>17</v>
      </c>
      <c r="Y37" s="54" t="s">
        <v>66</v>
      </c>
      <c r="Z37" s="53">
        <f t="shared" si="7"/>
      </c>
      <c r="AA37" s="53">
        <f t="shared" si="8"/>
      </c>
    </row>
    <row r="38" spans="1:27" ht="15" customHeight="1">
      <c r="A38" s="1">
        <v>10</v>
      </c>
      <c r="B38" s="30"/>
      <c r="C38" s="72">
        <f t="shared" si="0"/>
      </c>
      <c r="D38" s="72"/>
      <c r="E38" s="72">
        <f t="shared" si="1"/>
      </c>
      <c r="F38" s="72"/>
      <c r="G38" s="72"/>
      <c r="H38" s="72"/>
      <c r="I38" s="21"/>
      <c r="J38" s="22"/>
      <c r="K38" s="22"/>
      <c r="L38" s="22"/>
      <c r="M38" s="92">
        <f t="shared" si="4"/>
        <v>0</v>
      </c>
      <c r="N38" s="92">
        <f t="shared" si="5"/>
        <v>0</v>
      </c>
      <c r="O38" s="59"/>
      <c r="P38" s="74">
        <f t="shared" si="2"/>
      </c>
      <c r="Q38" s="66">
        <f t="shared" si="6"/>
        <v>0</v>
      </c>
      <c r="R38" s="66">
        <f t="shared" si="3"/>
        <v>0</v>
      </c>
      <c r="S38" s="67"/>
      <c r="T38" s="68">
        <v>9</v>
      </c>
      <c r="U38" s="49" t="s">
        <v>40</v>
      </c>
      <c r="V38" s="6" t="s">
        <v>18</v>
      </c>
      <c r="W38" s="51" t="s">
        <v>49</v>
      </c>
      <c r="X38" s="53">
        <v>1.6</v>
      </c>
      <c r="Y38" s="54" t="s">
        <v>67</v>
      </c>
      <c r="Z38" s="53">
        <f t="shared" si="7"/>
      </c>
      <c r="AA38" s="53">
        <f t="shared" si="8"/>
      </c>
    </row>
    <row r="39" spans="1:27" ht="15" customHeight="1">
      <c r="A39" s="1">
        <v>11</v>
      </c>
      <c r="B39" s="30"/>
      <c r="C39" s="72">
        <f t="shared" si="0"/>
      </c>
      <c r="D39" s="72"/>
      <c r="E39" s="72">
        <f t="shared" si="1"/>
      </c>
      <c r="F39" s="72"/>
      <c r="G39" s="72"/>
      <c r="H39" s="72"/>
      <c r="I39" s="21"/>
      <c r="J39" s="22"/>
      <c r="K39" s="22"/>
      <c r="L39" s="22"/>
      <c r="M39" s="92">
        <f t="shared" si="4"/>
        <v>0</v>
      </c>
      <c r="N39" s="92">
        <f t="shared" si="5"/>
        <v>0</v>
      </c>
      <c r="O39" s="59"/>
      <c r="P39" s="74">
        <f t="shared" si="2"/>
      </c>
      <c r="Q39" s="66">
        <f t="shared" si="6"/>
        <v>0</v>
      </c>
      <c r="R39" s="66">
        <f t="shared" si="3"/>
        <v>0</v>
      </c>
      <c r="S39" s="67"/>
      <c r="T39" s="68">
        <v>10</v>
      </c>
      <c r="U39" s="49" t="s">
        <v>40</v>
      </c>
      <c r="V39" s="6" t="s">
        <v>19</v>
      </c>
      <c r="W39" s="50" t="s">
        <v>56</v>
      </c>
      <c r="X39" s="56">
        <v>0</v>
      </c>
      <c r="Y39" s="55" t="s">
        <v>67</v>
      </c>
      <c r="Z39" s="53">
        <f t="shared" si="7"/>
      </c>
      <c r="AA39" s="53">
        <f t="shared" si="8"/>
      </c>
    </row>
    <row r="40" spans="1:27" ht="15" customHeight="1">
      <c r="A40" s="1">
        <v>12</v>
      </c>
      <c r="B40" s="30"/>
      <c r="C40" s="72">
        <f t="shared" si="0"/>
      </c>
      <c r="D40" s="72"/>
      <c r="E40" s="72">
        <f t="shared" si="1"/>
      </c>
      <c r="F40" s="72"/>
      <c r="G40" s="72"/>
      <c r="H40" s="72"/>
      <c r="I40" s="21"/>
      <c r="J40" s="22"/>
      <c r="K40" s="22"/>
      <c r="L40" s="22"/>
      <c r="M40" s="92">
        <f t="shared" si="4"/>
        <v>0</v>
      </c>
      <c r="N40" s="92">
        <f t="shared" si="5"/>
        <v>0</v>
      </c>
      <c r="O40" s="59"/>
      <c r="P40" s="74">
        <f t="shared" si="2"/>
      </c>
      <c r="Q40" s="66">
        <f t="shared" si="6"/>
        <v>0</v>
      </c>
      <c r="R40" s="66">
        <f t="shared" si="3"/>
        <v>0</v>
      </c>
      <c r="S40" s="67"/>
      <c r="T40" s="68">
        <v>11</v>
      </c>
      <c r="U40" s="49" t="s">
        <v>40</v>
      </c>
      <c r="V40" s="6" t="s">
        <v>29</v>
      </c>
      <c r="W40" s="50" t="s">
        <v>50</v>
      </c>
      <c r="X40" s="53">
        <v>5.5</v>
      </c>
      <c r="Y40" s="54" t="s">
        <v>67</v>
      </c>
      <c r="Z40" s="53">
        <f t="shared" si="7"/>
      </c>
      <c r="AA40" s="53">
        <f t="shared" si="8"/>
      </c>
    </row>
    <row r="41" spans="1:27" ht="15" customHeight="1">
      <c r="A41" s="1">
        <v>13</v>
      </c>
      <c r="B41" s="30"/>
      <c r="C41" s="72">
        <f t="shared" si="0"/>
      </c>
      <c r="D41" s="72"/>
      <c r="E41" s="72">
        <f t="shared" si="1"/>
      </c>
      <c r="F41" s="72"/>
      <c r="G41" s="72"/>
      <c r="H41" s="72"/>
      <c r="I41" s="21"/>
      <c r="J41" s="22"/>
      <c r="K41" s="22"/>
      <c r="L41" s="22"/>
      <c r="M41" s="92">
        <f t="shared" si="4"/>
        <v>0</v>
      </c>
      <c r="N41" s="92">
        <f t="shared" si="5"/>
        <v>0</v>
      </c>
      <c r="O41" s="59"/>
      <c r="P41" s="74">
        <f t="shared" si="2"/>
      </c>
      <c r="Q41" s="66">
        <f t="shared" si="6"/>
        <v>0</v>
      </c>
      <c r="R41" s="66">
        <f t="shared" si="3"/>
        <v>0</v>
      </c>
      <c r="S41" s="67"/>
      <c r="T41" s="68">
        <v>12</v>
      </c>
      <c r="U41" s="49" t="s">
        <v>40</v>
      </c>
      <c r="V41" s="6" t="s">
        <v>30</v>
      </c>
      <c r="W41" s="50" t="s">
        <v>51</v>
      </c>
      <c r="X41" s="53">
        <v>9.5</v>
      </c>
      <c r="Y41" s="54" t="s">
        <v>67</v>
      </c>
      <c r="Z41" s="53">
        <f t="shared" si="7"/>
      </c>
      <c r="AA41" s="53">
        <f t="shared" si="8"/>
      </c>
    </row>
    <row r="42" spans="1:27" ht="15" customHeight="1">
      <c r="A42" s="1">
        <v>14</v>
      </c>
      <c r="B42" s="30"/>
      <c r="C42" s="72">
        <f t="shared" si="0"/>
      </c>
      <c r="D42" s="72"/>
      <c r="E42" s="72">
        <f t="shared" si="1"/>
      </c>
      <c r="F42" s="72"/>
      <c r="G42" s="72"/>
      <c r="H42" s="72"/>
      <c r="I42" s="21"/>
      <c r="J42" s="22"/>
      <c r="K42" s="22"/>
      <c r="L42" s="22"/>
      <c r="M42" s="92">
        <f t="shared" si="4"/>
        <v>0</v>
      </c>
      <c r="N42" s="92">
        <f t="shared" si="5"/>
        <v>0</v>
      </c>
      <c r="O42" s="59"/>
      <c r="P42" s="74">
        <f t="shared" si="2"/>
      </c>
      <c r="Q42" s="66">
        <f t="shared" si="6"/>
        <v>0</v>
      </c>
      <c r="R42" s="66">
        <f t="shared" si="3"/>
        <v>0</v>
      </c>
      <c r="S42" s="67"/>
      <c r="T42" s="68"/>
      <c r="U42" s="6"/>
      <c r="V42" s="6"/>
      <c r="W42" s="52"/>
      <c r="X42" s="53"/>
      <c r="Y42" s="53"/>
      <c r="Z42" s="53">
        <f t="shared" si="7"/>
      </c>
      <c r="AA42" s="53">
        <f t="shared" si="8"/>
      </c>
    </row>
    <row r="43" spans="1:27" ht="15" customHeight="1">
      <c r="A43" s="1">
        <v>15</v>
      </c>
      <c r="B43" s="30"/>
      <c r="C43" s="72">
        <f t="shared" si="0"/>
      </c>
      <c r="D43" s="72"/>
      <c r="E43" s="72">
        <f t="shared" si="1"/>
      </c>
      <c r="F43" s="72"/>
      <c r="G43" s="72"/>
      <c r="H43" s="72"/>
      <c r="I43" s="21"/>
      <c r="J43" s="22"/>
      <c r="K43" s="22"/>
      <c r="L43" s="22"/>
      <c r="M43" s="92">
        <f t="shared" si="4"/>
        <v>0</v>
      </c>
      <c r="N43" s="92">
        <f t="shared" si="5"/>
        <v>0</v>
      </c>
      <c r="O43" s="59"/>
      <c r="P43" s="74">
        <f t="shared" si="2"/>
      </c>
      <c r="Q43" s="66">
        <f t="shared" si="6"/>
        <v>0</v>
      </c>
      <c r="R43" s="66">
        <f t="shared" si="3"/>
        <v>0</v>
      </c>
      <c r="S43" s="67"/>
      <c r="T43" s="68"/>
      <c r="U43" s="6"/>
      <c r="V43" s="6"/>
      <c r="W43" s="52"/>
      <c r="X43" s="53"/>
      <c r="Y43" s="53"/>
      <c r="Z43" s="53">
        <f t="shared" si="7"/>
      </c>
      <c r="AA43" s="53">
        <f t="shared" si="8"/>
      </c>
    </row>
    <row r="44" spans="1:27" ht="15" customHeight="1">
      <c r="A44" s="1">
        <v>16</v>
      </c>
      <c r="B44" s="30"/>
      <c r="C44" s="72">
        <f t="shared" si="0"/>
      </c>
      <c r="D44" s="72"/>
      <c r="E44" s="72">
        <f t="shared" si="1"/>
      </c>
      <c r="F44" s="72"/>
      <c r="G44" s="72"/>
      <c r="H44" s="72"/>
      <c r="I44" s="21"/>
      <c r="J44" s="22"/>
      <c r="K44" s="22"/>
      <c r="L44" s="22"/>
      <c r="M44" s="92">
        <f t="shared" si="4"/>
        <v>0</v>
      </c>
      <c r="N44" s="92">
        <f t="shared" si="5"/>
        <v>0</v>
      </c>
      <c r="O44" s="59"/>
      <c r="P44" s="74">
        <f t="shared" si="2"/>
      </c>
      <c r="Q44" s="66">
        <f t="shared" si="6"/>
        <v>0</v>
      </c>
      <c r="R44" s="66">
        <f t="shared" si="3"/>
        <v>0</v>
      </c>
      <c r="S44" s="67"/>
      <c r="T44" s="68">
        <v>21</v>
      </c>
      <c r="U44" s="6" t="s">
        <v>41</v>
      </c>
      <c r="V44" s="6" t="s">
        <v>20</v>
      </c>
      <c r="W44" s="50" t="s">
        <v>52</v>
      </c>
      <c r="X44" s="53">
        <v>13.4</v>
      </c>
      <c r="Y44" s="54" t="s">
        <v>66</v>
      </c>
      <c r="Z44" s="53">
        <f t="shared" si="7"/>
      </c>
      <c r="AA44" s="53">
        <f t="shared" si="8"/>
      </c>
    </row>
    <row r="45" spans="1:27" ht="15" customHeight="1">
      <c r="A45" s="1">
        <v>17</v>
      </c>
      <c r="B45" s="30"/>
      <c r="C45" s="72">
        <f t="shared" si="0"/>
      </c>
      <c r="D45" s="72"/>
      <c r="E45" s="72">
        <f t="shared" si="1"/>
      </c>
      <c r="F45" s="72"/>
      <c r="G45" s="72"/>
      <c r="H45" s="72"/>
      <c r="I45" s="21"/>
      <c r="J45" s="22"/>
      <c r="K45" s="22"/>
      <c r="L45" s="22"/>
      <c r="M45" s="92">
        <f t="shared" si="4"/>
        <v>0</v>
      </c>
      <c r="N45" s="92">
        <f t="shared" si="5"/>
        <v>0</v>
      </c>
      <c r="O45" s="59"/>
      <c r="P45" s="74">
        <f t="shared" si="2"/>
      </c>
      <c r="Q45" s="66">
        <f t="shared" si="6"/>
        <v>0</v>
      </c>
      <c r="R45" s="66">
        <f t="shared" si="3"/>
        <v>0</v>
      </c>
      <c r="S45" s="67"/>
      <c r="T45" s="68">
        <v>22</v>
      </c>
      <c r="U45" s="6" t="s">
        <v>41</v>
      </c>
      <c r="V45" s="6" t="s">
        <v>21</v>
      </c>
      <c r="W45" s="50" t="s">
        <v>53</v>
      </c>
      <c r="X45" s="53">
        <v>28</v>
      </c>
      <c r="Y45" s="54" t="s">
        <v>66</v>
      </c>
      <c r="Z45" s="53">
        <f t="shared" si="7"/>
      </c>
      <c r="AA45" s="53">
        <f t="shared" si="8"/>
      </c>
    </row>
    <row r="46" spans="1:27" ht="15" customHeight="1">
      <c r="A46" s="1">
        <v>18</v>
      </c>
      <c r="B46" s="30"/>
      <c r="C46" s="72">
        <f t="shared" si="0"/>
      </c>
      <c r="D46" s="72"/>
      <c r="E46" s="72">
        <f t="shared" si="1"/>
      </c>
      <c r="F46" s="72"/>
      <c r="G46" s="72"/>
      <c r="H46" s="72"/>
      <c r="I46" s="21"/>
      <c r="J46" s="22"/>
      <c r="K46" s="22"/>
      <c r="L46" s="22"/>
      <c r="M46" s="92">
        <f t="shared" si="4"/>
        <v>0</v>
      </c>
      <c r="N46" s="92">
        <f t="shared" si="5"/>
        <v>0</v>
      </c>
      <c r="O46" s="59"/>
      <c r="P46" s="74">
        <f t="shared" si="2"/>
      </c>
      <c r="Q46" s="66">
        <f t="shared" si="6"/>
        <v>0</v>
      </c>
      <c r="R46" s="66">
        <f t="shared" si="3"/>
        <v>0</v>
      </c>
      <c r="S46" s="67"/>
      <c r="T46" s="68">
        <v>23</v>
      </c>
      <c r="U46" s="6" t="s">
        <v>41</v>
      </c>
      <c r="V46" s="6" t="s">
        <v>22</v>
      </c>
      <c r="W46" s="50" t="s">
        <v>74</v>
      </c>
      <c r="X46" s="53">
        <v>2.3</v>
      </c>
      <c r="Y46" s="54" t="s">
        <v>66</v>
      </c>
      <c r="Z46" s="53">
        <f t="shared" si="7"/>
      </c>
      <c r="AA46" s="53">
        <f t="shared" si="8"/>
      </c>
    </row>
    <row r="47" spans="1:27" ht="15" customHeight="1">
      <c r="A47" s="1">
        <v>19</v>
      </c>
      <c r="B47" s="30"/>
      <c r="C47" s="72">
        <f t="shared" si="0"/>
      </c>
      <c r="D47" s="72"/>
      <c r="E47" s="72">
        <f t="shared" si="1"/>
      </c>
      <c r="F47" s="72"/>
      <c r="G47" s="72"/>
      <c r="H47" s="72"/>
      <c r="I47" s="21"/>
      <c r="J47" s="22"/>
      <c r="K47" s="22"/>
      <c r="L47" s="22"/>
      <c r="M47" s="92">
        <f t="shared" si="4"/>
        <v>0</v>
      </c>
      <c r="N47" s="92">
        <f t="shared" si="5"/>
        <v>0</v>
      </c>
      <c r="O47" s="59"/>
      <c r="P47" s="74">
        <f t="shared" si="2"/>
      </c>
      <c r="Q47" s="66">
        <f t="shared" si="6"/>
        <v>0</v>
      </c>
      <c r="R47" s="66">
        <f t="shared" si="3"/>
        <v>0</v>
      </c>
      <c r="S47" s="67"/>
      <c r="T47" s="68">
        <v>24</v>
      </c>
      <c r="U47" s="6" t="s">
        <v>41</v>
      </c>
      <c r="V47" s="6" t="s">
        <v>23</v>
      </c>
      <c r="W47" s="50" t="s">
        <v>75</v>
      </c>
      <c r="X47" s="53">
        <v>5.05</v>
      </c>
      <c r="Y47" s="54" t="s">
        <v>66</v>
      </c>
      <c r="Z47" s="53">
        <f t="shared" si="7"/>
      </c>
      <c r="AA47" s="53">
        <f t="shared" si="8"/>
      </c>
    </row>
    <row r="48" spans="1:27" ht="15" customHeight="1">
      <c r="A48" s="1">
        <v>20</v>
      </c>
      <c r="B48" s="30"/>
      <c r="C48" s="72">
        <f t="shared" si="0"/>
      </c>
      <c r="D48" s="72"/>
      <c r="E48" s="72">
        <f t="shared" si="1"/>
      </c>
      <c r="F48" s="72"/>
      <c r="G48" s="72"/>
      <c r="H48" s="72"/>
      <c r="I48" s="21"/>
      <c r="J48" s="22"/>
      <c r="K48" s="22"/>
      <c r="L48" s="22"/>
      <c r="M48" s="92">
        <f t="shared" si="4"/>
        <v>0</v>
      </c>
      <c r="N48" s="92">
        <f t="shared" si="5"/>
        <v>0</v>
      </c>
      <c r="O48" s="59"/>
      <c r="P48" s="74">
        <f t="shared" si="2"/>
      </c>
      <c r="Q48" s="66">
        <f t="shared" si="6"/>
        <v>0</v>
      </c>
      <c r="R48" s="66">
        <f t="shared" si="3"/>
        <v>0</v>
      </c>
      <c r="S48" s="67"/>
      <c r="T48" s="68">
        <v>25</v>
      </c>
      <c r="U48" s="49" t="s">
        <v>43</v>
      </c>
      <c r="V48" s="6" t="s">
        <v>23</v>
      </c>
      <c r="W48" s="50" t="s">
        <v>55</v>
      </c>
      <c r="X48" s="53">
        <v>4.5</v>
      </c>
      <c r="Y48" s="54" t="s">
        <v>66</v>
      </c>
      <c r="Z48" s="53">
        <f t="shared" si="7"/>
      </c>
      <c r="AA48" s="53">
        <f t="shared" si="8"/>
      </c>
    </row>
    <row r="49" spans="1:27" ht="15" customHeight="1">
      <c r="A49" s="1">
        <v>21</v>
      </c>
      <c r="B49" s="30"/>
      <c r="C49" s="72">
        <f t="shared" si="0"/>
      </c>
      <c r="D49" s="72"/>
      <c r="E49" s="72">
        <f t="shared" si="1"/>
      </c>
      <c r="F49" s="72"/>
      <c r="G49" s="72"/>
      <c r="H49" s="72"/>
      <c r="I49" s="21"/>
      <c r="J49" s="22"/>
      <c r="K49" s="22"/>
      <c r="L49" s="22"/>
      <c r="M49" s="92">
        <f t="shared" si="4"/>
        <v>0</v>
      </c>
      <c r="N49" s="92">
        <f t="shared" si="5"/>
        <v>0</v>
      </c>
      <c r="O49" s="59"/>
      <c r="P49" s="74">
        <f t="shared" si="2"/>
      </c>
      <c r="Q49" s="91">
        <f t="shared" si="6"/>
        <v>0</v>
      </c>
      <c r="R49" s="66">
        <f t="shared" si="3"/>
        <v>0</v>
      </c>
      <c r="S49" s="67"/>
      <c r="T49" s="68">
        <v>26</v>
      </c>
      <c r="U49" s="6" t="s">
        <v>41</v>
      </c>
      <c r="V49" s="6" t="s">
        <v>28</v>
      </c>
      <c r="W49" s="50" t="s">
        <v>48</v>
      </c>
      <c r="X49" s="53">
        <v>17</v>
      </c>
      <c r="Y49" s="54" t="s">
        <v>66</v>
      </c>
      <c r="Z49" s="53">
        <f t="shared" si="7"/>
      </c>
      <c r="AA49" s="53">
        <f t="shared" si="8"/>
      </c>
    </row>
    <row r="50" spans="1:27" ht="15" customHeight="1">
      <c r="A50" s="1">
        <v>22</v>
      </c>
      <c r="B50" s="30"/>
      <c r="C50" s="72">
        <f t="shared" si="0"/>
      </c>
      <c r="D50" s="72"/>
      <c r="E50" s="72">
        <f t="shared" si="1"/>
      </c>
      <c r="F50" s="72"/>
      <c r="G50" s="72"/>
      <c r="H50" s="72"/>
      <c r="I50" s="21"/>
      <c r="J50" s="22"/>
      <c r="K50" s="22"/>
      <c r="L50" s="22"/>
      <c r="M50" s="92">
        <f t="shared" si="4"/>
        <v>0</v>
      </c>
      <c r="N50" s="92">
        <f t="shared" si="5"/>
        <v>0</v>
      </c>
      <c r="O50" s="59"/>
      <c r="P50" s="74">
        <f t="shared" si="2"/>
      </c>
      <c r="Q50" s="66">
        <f t="shared" si="6"/>
        <v>0</v>
      </c>
      <c r="R50" s="66">
        <f t="shared" si="3"/>
        <v>0</v>
      </c>
      <c r="S50" s="67"/>
      <c r="T50" s="68">
        <v>27</v>
      </c>
      <c r="U50" s="6" t="s">
        <v>41</v>
      </c>
      <c r="V50" s="6" t="s">
        <v>18</v>
      </c>
      <c r="W50" s="50" t="s">
        <v>54</v>
      </c>
      <c r="X50" s="53">
        <v>1.4</v>
      </c>
      <c r="Y50" s="54" t="s">
        <v>67</v>
      </c>
      <c r="Z50" s="53">
        <f t="shared" si="7"/>
      </c>
      <c r="AA50" s="53">
        <f t="shared" si="8"/>
      </c>
    </row>
    <row r="51" spans="1:27" ht="15" customHeight="1">
      <c r="A51" s="1">
        <v>23</v>
      </c>
      <c r="B51" s="30"/>
      <c r="C51" s="72">
        <f t="shared" si="0"/>
      </c>
      <c r="D51" s="72"/>
      <c r="E51" s="72">
        <f t="shared" si="1"/>
      </c>
      <c r="F51" s="72"/>
      <c r="G51" s="72"/>
      <c r="H51" s="72"/>
      <c r="I51" s="21"/>
      <c r="J51" s="22"/>
      <c r="K51" s="22"/>
      <c r="L51" s="22"/>
      <c r="M51" s="92">
        <f t="shared" si="4"/>
        <v>0</v>
      </c>
      <c r="N51" s="92">
        <f t="shared" si="5"/>
        <v>0</v>
      </c>
      <c r="O51" s="59"/>
      <c r="P51" s="74">
        <f t="shared" si="2"/>
      </c>
      <c r="Q51" s="66">
        <f t="shared" si="6"/>
        <v>0</v>
      </c>
      <c r="R51" s="66">
        <f t="shared" si="3"/>
        <v>0</v>
      </c>
      <c r="S51" s="67"/>
      <c r="T51" s="68">
        <v>28</v>
      </c>
      <c r="U51" s="6" t="s">
        <v>41</v>
      </c>
      <c r="V51" s="6" t="s">
        <v>19</v>
      </c>
      <c r="W51" s="50" t="s">
        <v>56</v>
      </c>
      <c r="X51" s="56">
        <v>0</v>
      </c>
      <c r="Y51" s="55" t="s">
        <v>67</v>
      </c>
      <c r="Z51" s="53">
        <f t="shared" si="7"/>
      </c>
      <c r="AA51" s="53">
        <f t="shared" si="8"/>
      </c>
    </row>
    <row r="52" spans="1:27" ht="15" customHeight="1">
      <c r="A52" s="1">
        <v>24</v>
      </c>
      <c r="B52" s="30"/>
      <c r="C52" s="72">
        <f t="shared" si="0"/>
      </c>
      <c r="D52" s="72"/>
      <c r="E52" s="72">
        <f t="shared" si="1"/>
      </c>
      <c r="F52" s="72"/>
      <c r="G52" s="72"/>
      <c r="H52" s="72"/>
      <c r="I52" s="21"/>
      <c r="J52" s="22"/>
      <c r="K52" s="22"/>
      <c r="L52" s="22"/>
      <c r="M52" s="92">
        <f t="shared" si="4"/>
        <v>0</v>
      </c>
      <c r="N52" s="92">
        <f t="shared" si="5"/>
        <v>0</v>
      </c>
      <c r="O52" s="59"/>
      <c r="P52" s="74">
        <f t="shared" si="2"/>
      </c>
      <c r="Q52" s="66">
        <f t="shared" si="6"/>
        <v>0</v>
      </c>
      <c r="R52" s="66">
        <f t="shared" si="3"/>
        <v>0</v>
      </c>
      <c r="S52" s="67"/>
      <c r="T52" s="68">
        <v>29</v>
      </c>
      <c r="U52" s="6" t="s">
        <v>41</v>
      </c>
      <c r="V52" s="6" t="s">
        <v>29</v>
      </c>
      <c r="W52" s="51" t="s">
        <v>55</v>
      </c>
      <c r="X52" s="53">
        <v>4.5</v>
      </c>
      <c r="Y52" s="54" t="s">
        <v>67</v>
      </c>
      <c r="Z52" s="53">
        <f t="shared" si="7"/>
      </c>
      <c r="AA52" s="53">
        <f t="shared" si="8"/>
      </c>
    </row>
    <row r="53" spans="1:27" ht="15" customHeight="1">
      <c r="A53" s="1">
        <v>25</v>
      </c>
      <c r="B53" s="30"/>
      <c r="C53" s="72">
        <f t="shared" si="0"/>
      </c>
      <c r="D53" s="72"/>
      <c r="E53" s="72">
        <f t="shared" si="1"/>
      </c>
      <c r="F53" s="72"/>
      <c r="G53" s="72"/>
      <c r="H53" s="72"/>
      <c r="I53" s="21"/>
      <c r="J53" s="22"/>
      <c r="K53" s="22"/>
      <c r="L53" s="22"/>
      <c r="M53" s="92">
        <f t="shared" si="4"/>
        <v>0</v>
      </c>
      <c r="N53" s="92">
        <f t="shared" si="5"/>
        <v>0</v>
      </c>
      <c r="O53" s="59"/>
      <c r="P53" s="74">
        <f t="shared" si="2"/>
      </c>
      <c r="Q53" s="66">
        <f t="shared" si="6"/>
        <v>0</v>
      </c>
      <c r="R53" s="66">
        <f t="shared" si="3"/>
        <v>0</v>
      </c>
      <c r="S53" s="67"/>
      <c r="T53" s="68">
        <v>30</v>
      </c>
      <c r="U53" s="6" t="s">
        <v>41</v>
      </c>
      <c r="V53" s="6" t="s">
        <v>30</v>
      </c>
      <c r="W53" s="50" t="s">
        <v>51</v>
      </c>
      <c r="X53" s="53">
        <v>9.5</v>
      </c>
      <c r="Y53" s="54" t="s">
        <v>67</v>
      </c>
      <c r="Z53" s="53">
        <f t="shared" si="7"/>
      </c>
      <c r="AA53" s="53">
        <f t="shared" si="8"/>
      </c>
    </row>
    <row r="54" spans="1:27" ht="15" customHeight="1">
      <c r="A54" s="1">
        <v>26</v>
      </c>
      <c r="B54" s="30"/>
      <c r="C54" s="72">
        <f t="shared" si="0"/>
      </c>
      <c r="D54" s="72"/>
      <c r="E54" s="72">
        <f t="shared" si="1"/>
      </c>
      <c r="F54" s="72"/>
      <c r="G54" s="72"/>
      <c r="H54" s="72"/>
      <c r="I54" s="21"/>
      <c r="J54" s="22"/>
      <c r="K54" s="22"/>
      <c r="L54" s="22"/>
      <c r="M54" s="92">
        <f t="shared" si="4"/>
        <v>0</v>
      </c>
      <c r="N54" s="92">
        <f t="shared" si="5"/>
        <v>0</v>
      </c>
      <c r="O54" s="59"/>
      <c r="P54" s="74">
        <f t="shared" si="2"/>
      </c>
      <c r="Q54" s="66">
        <f t="shared" si="6"/>
        <v>0</v>
      </c>
      <c r="R54" s="66">
        <f t="shared" si="3"/>
        <v>0</v>
      </c>
      <c r="S54" s="67"/>
      <c r="T54" s="68"/>
      <c r="U54" s="6"/>
      <c r="V54" s="6"/>
      <c r="W54" s="51"/>
      <c r="X54" s="53"/>
      <c r="Y54" s="53"/>
      <c r="Z54" s="53">
        <f t="shared" si="7"/>
      </c>
      <c r="AA54" s="53">
        <f t="shared" si="8"/>
      </c>
    </row>
    <row r="55" spans="1:27" ht="15" customHeight="1">
      <c r="A55" s="1">
        <v>27</v>
      </c>
      <c r="B55" s="30"/>
      <c r="C55" s="72">
        <f t="shared" si="0"/>
      </c>
      <c r="D55" s="72"/>
      <c r="E55" s="72">
        <f t="shared" si="1"/>
      </c>
      <c r="F55" s="72"/>
      <c r="G55" s="72"/>
      <c r="H55" s="72"/>
      <c r="I55" s="21"/>
      <c r="J55" s="22"/>
      <c r="K55" s="22"/>
      <c r="L55" s="22"/>
      <c r="M55" s="92">
        <f t="shared" si="4"/>
        <v>0</v>
      </c>
      <c r="N55" s="92">
        <f t="shared" si="5"/>
        <v>0</v>
      </c>
      <c r="O55" s="59"/>
      <c r="P55" s="74">
        <f t="shared" si="2"/>
      </c>
      <c r="Q55" s="66">
        <f t="shared" si="6"/>
        <v>0</v>
      </c>
      <c r="R55" s="66">
        <f t="shared" si="3"/>
        <v>0</v>
      </c>
      <c r="S55" s="67"/>
      <c r="T55" s="68"/>
      <c r="U55" s="6"/>
      <c r="V55" s="6"/>
      <c r="W55" s="52"/>
      <c r="X55" s="53"/>
      <c r="Y55" s="53"/>
      <c r="Z55" s="53">
        <f t="shared" si="7"/>
      </c>
      <c r="AA55" s="53">
        <f t="shared" si="8"/>
      </c>
    </row>
    <row r="56" spans="1:27" ht="15" customHeight="1">
      <c r="A56" s="1">
        <v>28</v>
      </c>
      <c r="B56" s="30"/>
      <c r="C56" s="72">
        <f t="shared" si="0"/>
      </c>
      <c r="D56" s="72"/>
      <c r="E56" s="72">
        <f t="shared" si="1"/>
      </c>
      <c r="F56" s="72"/>
      <c r="G56" s="72"/>
      <c r="H56" s="72"/>
      <c r="I56" s="21"/>
      <c r="J56" s="22"/>
      <c r="K56" s="22"/>
      <c r="L56" s="22"/>
      <c r="M56" s="92">
        <f t="shared" si="4"/>
        <v>0</v>
      </c>
      <c r="N56" s="92">
        <f t="shared" si="5"/>
        <v>0</v>
      </c>
      <c r="O56" s="59"/>
      <c r="P56" s="74">
        <f t="shared" si="2"/>
      </c>
      <c r="Q56" s="66">
        <f t="shared" si="6"/>
        <v>0</v>
      </c>
      <c r="R56" s="66">
        <f t="shared" si="3"/>
        <v>0</v>
      </c>
      <c r="S56" s="67"/>
      <c r="T56" s="19"/>
      <c r="U56" s="20"/>
      <c r="V56" s="20"/>
      <c r="Z56" s="53">
        <f t="shared" si="7"/>
      </c>
      <c r="AA56" s="1">
        <f t="shared" si="8"/>
      </c>
    </row>
    <row r="57" spans="1:27" ht="15" customHeight="1">
      <c r="A57" s="1">
        <v>29</v>
      </c>
      <c r="B57" s="30"/>
      <c r="C57" s="72">
        <f t="shared" si="0"/>
      </c>
      <c r="D57" s="72"/>
      <c r="E57" s="72">
        <f t="shared" si="1"/>
      </c>
      <c r="F57" s="72"/>
      <c r="G57" s="72"/>
      <c r="H57" s="72"/>
      <c r="I57" s="21"/>
      <c r="J57" s="22"/>
      <c r="K57" s="22"/>
      <c r="L57" s="22"/>
      <c r="M57" s="92">
        <f t="shared" si="4"/>
        <v>0</v>
      </c>
      <c r="N57" s="92">
        <f t="shared" si="5"/>
        <v>0</v>
      </c>
      <c r="O57" s="59"/>
      <c r="P57" s="74">
        <f t="shared" si="2"/>
      </c>
      <c r="Q57" s="66">
        <f t="shared" si="6"/>
        <v>0</v>
      </c>
      <c r="R57" s="66">
        <f t="shared" si="3"/>
        <v>0</v>
      </c>
      <c r="S57" s="67"/>
      <c r="T57" s="19"/>
      <c r="U57" s="20"/>
      <c r="V57" s="20"/>
      <c r="Z57" s="53">
        <f t="shared" si="7"/>
      </c>
      <c r="AA57" s="1">
        <f t="shared" si="8"/>
      </c>
    </row>
    <row r="58" spans="1:27" ht="15" customHeight="1">
      <c r="A58" s="1">
        <v>30</v>
      </c>
      <c r="B58" s="30"/>
      <c r="C58" s="72">
        <f t="shared" si="0"/>
      </c>
      <c r="D58" s="72"/>
      <c r="E58" s="72">
        <f t="shared" si="1"/>
      </c>
      <c r="F58" s="72"/>
      <c r="G58" s="72"/>
      <c r="H58" s="72"/>
      <c r="I58" s="21"/>
      <c r="J58" s="22"/>
      <c r="K58" s="22"/>
      <c r="L58" s="22"/>
      <c r="M58" s="92">
        <f t="shared" si="4"/>
        <v>0</v>
      </c>
      <c r="N58" s="92">
        <f t="shared" si="5"/>
        <v>0</v>
      </c>
      <c r="O58" s="59"/>
      <c r="P58" s="74">
        <f t="shared" si="2"/>
      </c>
      <c r="Q58" s="66">
        <f t="shared" si="6"/>
        <v>0</v>
      </c>
      <c r="R58" s="66">
        <f t="shared" si="3"/>
        <v>0</v>
      </c>
      <c r="S58" s="67"/>
      <c r="T58" s="19"/>
      <c r="U58" s="20"/>
      <c r="V58" s="20"/>
      <c r="Z58" s="53">
        <f t="shared" si="7"/>
      </c>
      <c r="AA58" s="1">
        <f t="shared" si="8"/>
      </c>
    </row>
    <row r="59" spans="1:27" ht="15" customHeight="1">
      <c r="A59" s="1">
        <v>31</v>
      </c>
      <c r="B59" s="30"/>
      <c r="C59" s="72">
        <f t="shared" si="0"/>
      </c>
      <c r="D59" s="72"/>
      <c r="E59" s="72">
        <f t="shared" si="1"/>
      </c>
      <c r="F59" s="72"/>
      <c r="G59" s="72"/>
      <c r="H59" s="72"/>
      <c r="I59" s="21"/>
      <c r="J59" s="22"/>
      <c r="K59" s="22"/>
      <c r="L59" s="22"/>
      <c r="M59" s="92">
        <f t="shared" si="4"/>
        <v>0</v>
      </c>
      <c r="N59" s="92">
        <f t="shared" si="5"/>
        <v>0</v>
      </c>
      <c r="O59" s="59"/>
      <c r="P59" s="74">
        <f t="shared" si="2"/>
      </c>
      <c r="Q59" s="66">
        <f t="shared" si="6"/>
        <v>0</v>
      </c>
      <c r="R59" s="66">
        <f t="shared" si="3"/>
        <v>0</v>
      </c>
      <c r="S59" s="67"/>
      <c r="T59" s="19"/>
      <c r="U59" s="20"/>
      <c r="V59" s="20"/>
      <c r="Z59" s="53">
        <f t="shared" si="7"/>
      </c>
      <c r="AA59" s="1">
        <f t="shared" si="8"/>
      </c>
    </row>
    <row r="60" spans="1:27" ht="15" customHeight="1">
      <c r="A60" s="1">
        <v>32</v>
      </c>
      <c r="B60" s="30"/>
      <c r="C60" s="72">
        <f t="shared" si="0"/>
      </c>
      <c r="D60" s="72"/>
      <c r="E60" s="72">
        <f t="shared" si="1"/>
      </c>
      <c r="F60" s="72"/>
      <c r="G60" s="72"/>
      <c r="H60" s="72"/>
      <c r="I60" s="21"/>
      <c r="J60" s="22"/>
      <c r="K60" s="22"/>
      <c r="L60" s="22"/>
      <c r="M60" s="92">
        <f t="shared" si="4"/>
        <v>0</v>
      </c>
      <c r="N60" s="92">
        <f t="shared" si="5"/>
        <v>0</v>
      </c>
      <c r="O60" s="59"/>
      <c r="P60" s="74">
        <f t="shared" si="2"/>
      </c>
      <c r="Q60" s="66">
        <f t="shared" si="6"/>
        <v>0</v>
      </c>
      <c r="R60" s="66">
        <f t="shared" si="3"/>
        <v>0</v>
      </c>
      <c r="S60" s="67"/>
      <c r="T60" s="19"/>
      <c r="U60" s="20"/>
      <c r="V60" s="20"/>
      <c r="Z60" s="53">
        <f t="shared" si="7"/>
      </c>
      <c r="AA60" s="1">
        <f t="shared" si="8"/>
      </c>
    </row>
    <row r="61" spans="1:27" ht="15" customHeight="1">
      <c r="A61" s="1">
        <v>33</v>
      </c>
      <c r="B61" s="30"/>
      <c r="C61" s="72">
        <f t="shared" si="0"/>
      </c>
      <c r="D61" s="72"/>
      <c r="E61" s="72">
        <f t="shared" si="1"/>
      </c>
      <c r="F61" s="72"/>
      <c r="G61" s="72"/>
      <c r="H61" s="72"/>
      <c r="I61" s="21"/>
      <c r="J61" s="22"/>
      <c r="K61" s="22"/>
      <c r="L61" s="22"/>
      <c r="M61" s="92">
        <f t="shared" si="4"/>
        <v>0</v>
      </c>
      <c r="N61" s="92">
        <f t="shared" si="5"/>
        <v>0</v>
      </c>
      <c r="O61" s="59"/>
      <c r="P61" s="74">
        <f t="shared" si="2"/>
      </c>
      <c r="Q61" s="66">
        <f t="shared" si="6"/>
        <v>0</v>
      </c>
      <c r="R61" s="66">
        <f t="shared" si="3"/>
        <v>0</v>
      </c>
      <c r="S61" s="67"/>
      <c r="T61" s="19"/>
      <c r="U61" s="20"/>
      <c r="V61" s="20"/>
      <c r="Z61" s="53">
        <f t="shared" si="7"/>
      </c>
      <c r="AA61" s="1">
        <f t="shared" si="8"/>
      </c>
    </row>
    <row r="62" spans="1:27" ht="15" customHeight="1">
      <c r="A62" s="1">
        <v>34</v>
      </c>
      <c r="B62" s="30"/>
      <c r="C62" s="72">
        <f t="shared" si="0"/>
      </c>
      <c r="D62" s="72"/>
      <c r="E62" s="72">
        <f t="shared" si="1"/>
      </c>
      <c r="F62" s="72"/>
      <c r="G62" s="72"/>
      <c r="H62" s="72"/>
      <c r="I62" s="21"/>
      <c r="J62" s="22"/>
      <c r="K62" s="22"/>
      <c r="L62" s="22"/>
      <c r="M62" s="92">
        <f t="shared" si="4"/>
        <v>0</v>
      </c>
      <c r="N62" s="92">
        <f t="shared" si="5"/>
        <v>0</v>
      </c>
      <c r="O62" s="59"/>
      <c r="P62" s="74">
        <f t="shared" si="2"/>
      </c>
      <c r="Q62" s="66">
        <f t="shared" si="6"/>
        <v>0</v>
      </c>
      <c r="R62" s="66">
        <f t="shared" si="3"/>
        <v>0</v>
      </c>
      <c r="S62" s="67"/>
      <c r="T62" s="19"/>
      <c r="U62" s="20"/>
      <c r="V62" s="20"/>
      <c r="Z62" s="53">
        <f t="shared" si="7"/>
      </c>
      <c r="AA62" s="1">
        <f t="shared" si="8"/>
      </c>
    </row>
    <row r="63" spans="1:27" ht="15" customHeight="1" thickBot="1">
      <c r="A63" s="1">
        <v>35</v>
      </c>
      <c r="B63" s="31"/>
      <c r="C63" s="73">
        <f t="shared" si="0"/>
      </c>
      <c r="D63" s="73"/>
      <c r="E63" s="73">
        <f t="shared" si="1"/>
      </c>
      <c r="F63" s="73"/>
      <c r="G63" s="73"/>
      <c r="H63" s="73"/>
      <c r="I63" s="32"/>
      <c r="J63" s="33"/>
      <c r="K63" s="33"/>
      <c r="L63" s="33"/>
      <c r="M63" s="93">
        <f t="shared" si="4"/>
        <v>0</v>
      </c>
      <c r="N63" s="94">
        <f t="shared" si="5"/>
        <v>0</v>
      </c>
      <c r="O63" s="60"/>
      <c r="P63" s="75">
        <f t="shared" si="2"/>
      </c>
      <c r="Q63" s="66">
        <f t="shared" si="6"/>
        <v>0</v>
      </c>
      <c r="R63" s="66">
        <f t="shared" si="3"/>
        <v>0</v>
      </c>
      <c r="S63" s="67"/>
      <c r="T63" s="19"/>
      <c r="U63" s="20"/>
      <c r="V63" s="20"/>
      <c r="Z63" s="53">
        <f t="shared" si="7"/>
      </c>
      <c r="AA63" s="1">
        <f t="shared" si="8"/>
      </c>
    </row>
    <row r="70" ht="13.5" hidden="1">
      <c r="K70" s="69" t="s">
        <v>82</v>
      </c>
    </row>
    <row r="71" ht="13.5" hidden="1">
      <c r="K71" s="69" t="s">
        <v>83</v>
      </c>
    </row>
    <row r="72" ht="13.5" hidden="1">
      <c r="K72" s="69" t="s">
        <v>84</v>
      </c>
    </row>
  </sheetData>
  <sheetProtection sheet="1"/>
  <mergeCells count="10">
    <mergeCell ref="O3:S3"/>
    <mergeCell ref="E3:J3"/>
    <mergeCell ref="E8:K8"/>
    <mergeCell ref="E7:K7"/>
    <mergeCell ref="O4:S4"/>
    <mergeCell ref="O5:S5"/>
    <mergeCell ref="C5:C6"/>
    <mergeCell ref="E5:J6"/>
    <mergeCell ref="K5:K6"/>
    <mergeCell ref="E4:I4"/>
  </mergeCells>
  <conditionalFormatting sqref="P29:S63">
    <cfRule type="containsText" priority="1" dxfId="2" operator="containsText" stopIfTrue="1" text="NG">
      <formula>NOT(ISERROR(SEARCH("NG",P29)))</formula>
    </cfRule>
    <cfRule type="containsText" priority="2" dxfId="3" operator="containsText" stopIfTrue="1" text="NG">
      <formula>NOT(ISERROR(SEARCH("NG",P29)))</formula>
    </cfRule>
  </conditionalFormatting>
  <dataValidations count="5">
    <dataValidation allowBlank="1" showInputMessage="1" showErrorMessage="1" imeMode="hiragana" sqref="E3:H3 J29:J63 K5"/>
    <dataValidation allowBlank="1" showInputMessage="1" showErrorMessage="1" imeMode="off" sqref="I29:I63 B29:B63 K9 E7:J9 L29:O63"/>
    <dataValidation allowBlank="1" showInputMessage="1" showErrorMessage="1" imeMode="on" sqref="P29:S63"/>
    <dataValidation allowBlank="1" showInputMessage="1" showErrorMessage="1" imeMode="halfKatakana" sqref="K29:K63 V8"/>
    <dataValidation type="list" allowBlank="1" showInputMessage="1" showErrorMessage="1" imeMode="halfKatakana" sqref="K3">
      <formula1>$K$70:$K$72</formula1>
    </dataValidation>
  </dataValidations>
  <hyperlinks>
    <hyperlink ref="P16" r:id="rId1" display="entry21.tf@gmail.com"/>
  </hyperlinks>
  <printOptions/>
  <pageMargins left="0.5905511811023623" right="0" top="0.5905511811023623" bottom="0" header="0.5118110236220472" footer="0.5118110236220472"/>
  <pageSetup horizontalDpi="600" verticalDpi="600" orientation="portrait" paperSize="9" scale="90"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nagata</dc:creator>
  <cp:keywords/>
  <dc:description/>
  <cp:lastModifiedBy>Koike</cp:lastModifiedBy>
  <cp:lastPrinted>2012-06-05T21:38:31Z</cp:lastPrinted>
  <dcterms:created xsi:type="dcterms:W3CDTF">2004-09-02T00:09:23Z</dcterms:created>
  <dcterms:modified xsi:type="dcterms:W3CDTF">2018-05-18T04:38:29Z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